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Team Stats " sheetId="1" r:id="rId1"/>
    <sheet name="Individual Stats " sheetId="2" r:id="rId2"/>
    <sheet name="Rosters" sheetId="3" r:id="rId3"/>
    <sheet name="Break &amp; Run " sheetId="4" r:id="rId4"/>
    <sheet name="Table Run" sheetId="5" r:id="rId5"/>
    <sheet name="5-0" sheetId="6" r:id="rId6"/>
  </sheets>
  <definedNames/>
  <calcPr fullCalcOnLoad="1"/>
</workbook>
</file>

<file path=xl/sharedStrings.xml><?xml version="1.0" encoding="utf-8"?>
<sst xmlns="http://schemas.openxmlformats.org/spreadsheetml/2006/main" count="382" uniqueCount="210">
  <si>
    <t>Starley, Shaunte</t>
  </si>
  <si>
    <t>You Figure It Out</t>
  </si>
  <si>
    <t xml:space="preserve">Chaney, Jennifer </t>
  </si>
  <si>
    <t>Vansickle, Cindy</t>
  </si>
  <si>
    <t>Guerra, Belinda</t>
  </si>
  <si>
    <t>Shields, Carol</t>
  </si>
  <si>
    <t>Str8t Shots N More</t>
  </si>
  <si>
    <t>Mindietta, Linda</t>
  </si>
  <si>
    <t>Hammond, Lacey</t>
  </si>
  <si>
    <t>Bates, Bonita</t>
  </si>
  <si>
    <t>Crawford, Beverley</t>
  </si>
  <si>
    <t>Rourke, Dee</t>
  </si>
  <si>
    <t>Shriver, Beth</t>
  </si>
  <si>
    <t xml:space="preserve">Harrington, Sandy </t>
  </si>
  <si>
    <t xml:space="preserve">Lethal Ladies </t>
  </si>
  <si>
    <t>Bridwell, Teri</t>
  </si>
  <si>
    <t>Staton, Karen</t>
  </si>
  <si>
    <t>Harbuck, Dell</t>
  </si>
  <si>
    <t>Roberts, Joey</t>
  </si>
  <si>
    <t>Svoboda, Connie</t>
  </si>
  <si>
    <t>Flawless</t>
  </si>
  <si>
    <t>Reyes, Isabel</t>
  </si>
  <si>
    <t>Wagner, Vicki</t>
  </si>
  <si>
    <t>Wertz, Angelia</t>
  </si>
  <si>
    <t>Thrash, Robyn</t>
  </si>
  <si>
    <t>Reagan, Michelle</t>
  </si>
  <si>
    <t>8-Ball Sharkettes</t>
  </si>
  <si>
    <t>Stillwell, Sandy</t>
  </si>
  <si>
    <t>Cagle, Brandy</t>
  </si>
  <si>
    <t>8 Ball Sharkettes</t>
  </si>
  <si>
    <t xml:space="preserve">Stillwell, Sandy - Captain </t>
  </si>
  <si>
    <t xml:space="preserve">Cagle, Brandy </t>
  </si>
  <si>
    <t xml:space="preserve">Thrash, Robyn </t>
  </si>
  <si>
    <t>Lopez, Debra - Captain</t>
  </si>
  <si>
    <t xml:space="preserve">Staton, Karen -Captain </t>
  </si>
  <si>
    <t>Rourke, Dee - Captain</t>
  </si>
  <si>
    <t xml:space="preserve">Vansickle, Cindy - Captain </t>
  </si>
  <si>
    <t>Harrington, Sandy</t>
  </si>
  <si>
    <t xml:space="preserve">Mindieta, Linda </t>
  </si>
  <si>
    <t>8 Ball Heat</t>
  </si>
  <si>
    <t xml:space="preserve">Marks, Chris </t>
  </si>
  <si>
    <t xml:space="preserve">Gallego, Kerry </t>
  </si>
  <si>
    <t>Wagner, Vicki - Captain</t>
  </si>
  <si>
    <t xml:space="preserve">John B's </t>
  </si>
  <si>
    <t xml:space="preserve">Roy's </t>
  </si>
  <si>
    <t xml:space="preserve">8-Ball Heat </t>
  </si>
  <si>
    <t>Gallego, Kerry</t>
  </si>
  <si>
    <t>8-Ball Heat</t>
  </si>
  <si>
    <t>Erickson, Stacy</t>
  </si>
  <si>
    <t xml:space="preserve">Name </t>
  </si>
  <si>
    <t xml:space="preserve">Team </t>
  </si>
  <si>
    <t>Won</t>
  </si>
  <si>
    <t>Lost</t>
  </si>
  <si>
    <t xml:space="preserve">Played </t>
  </si>
  <si>
    <t>%</t>
  </si>
  <si>
    <t xml:space="preserve">Qualified </t>
  </si>
  <si>
    <t xml:space="preserve">Wertz, Angelia </t>
  </si>
  <si>
    <t xml:space="preserve">Total Games </t>
  </si>
  <si>
    <t xml:space="preserve">Won </t>
  </si>
  <si>
    <t xml:space="preserve">Lost </t>
  </si>
  <si>
    <t xml:space="preserve">You Figure It Out </t>
  </si>
  <si>
    <t xml:space="preserve">Break &amp; Run </t>
  </si>
  <si>
    <t>Total</t>
  </si>
  <si>
    <t xml:space="preserve">Total </t>
  </si>
  <si>
    <t xml:space="preserve">Table Run  </t>
  </si>
  <si>
    <t>Hall, Samantha</t>
  </si>
  <si>
    <t xml:space="preserve">Hall, Samantha </t>
  </si>
  <si>
    <t>Laxson, Laurie</t>
  </si>
  <si>
    <t>Qualified</t>
  </si>
  <si>
    <t>Raymond, Susan</t>
  </si>
  <si>
    <t>Ford, Ileana</t>
  </si>
  <si>
    <t xml:space="preserve">Erickson, Stacy </t>
  </si>
  <si>
    <t>John B's</t>
  </si>
  <si>
    <t xml:space="preserve">Hill, Maria </t>
  </si>
  <si>
    <t>Vernon, Nathalie</t>
  </si>
  <si>
    <t>Velez, Doris</t>
  </si>
  <si>
    <t>Robertson, Susie</t>
  </si>
  <si>
    <t>Felen, EG</t>
  </si>
  <si>
    <t>A-RACK-NO-PHOBIA</t>
  </si>
  <si>
    <t>Charlie Browns</t>
  </si>
  <si>
    <t>Mitchell, Melody- Captain</t>
  </si>
  <si>
    <t>Soto, Tina</t>
  </si>
  <si>
    <t>Hughes, Teri</t>
  </si>
  <si>
    <t>Spears, Cheryl</t>
  </si>
  <si>
    <t>McCullars</t>
  </si>
  <si>
    <t>Walker, Kriste-Captain</t>
  </si>
  <si>
    <t xml:space="preserve">Hill, Cathy </t>
  </si>
  <si>
    <t>Smith, Teresa</t>
  </si>
  <si>
    <t xml:space="preserve">Alphin, Brittany </t>
  </si>
  <si>
    <t>Outlaws</t>
  </si>
  <si>
    <t xml:space="preserve">Reds Lounge </t>
  </si>
  <si>
    <t>Hawkins, Djuanna-Captain</t>
  </si>
  <si>
    <t>Hawkins, Tineke</t>
  </si>
  <si>
    <t>Green, Virginia</t>
  </si>
  <si>
    <t>Jefferson, Cheryl</t>
  </si>
  <si>
    <t>Jacks</t>
  </si>
  <si>
    <t xml:space="preserve">Jack's </t>
  </si>
  <si>
    <t>Hawkins, Djuana</t>
  </si>
  <si>
    <t>Mitchell, Melody</t>
  </si>
  <si>
    <t>Spear, Cheryl</t>
  </si>
  <si>
    <t>Walker, Kriste</t>
  </si>
  <si>
    <t xml:space="preserve">Reagan, Michelle-Captain </t>
  </si>
  <si>
    <t>Dolman, Nina</t>
  </si>
  <si>
    <t xml:space="preserve">Dolman, Nina </t>
  </si>
  <si>
    <t>Larralde, Rachael</t>
  </si>
  <si>
    <t>Madison, Camille</t>
  </si>
  <si>
    <t>Guerrero, Minnie</t>
  </si>
  <si>
    <t>Black, Alix</t>
  </si>
  <si>
    <t xml:space="preserve">Full Roster </t>
  </si>
  <si>
    <t>Williams, Debbie</t>
  </si>
  <si>
    <t xml:space="preserve">Moore, Pam </t>
  </si>
  <si>
    <t>Moore, Pam</t>
  </si>
  <si>
    <t xml:space="preserve">Thompson, Diane </t>
  </si>
  <si>
    <t>Ballard, Tosha</t>
  </si>
  <si>
    <t>Green, Ann</t>
  </si>
  <si>
    <t xml:space="preserve">Stillwell, Nina </t>
  </si>
  <si>
    <t>Hill, Cathey</t>
  </si>
  <si>
    <t>Brady, Donna Sue</t>
  </si>
  <si>
    <t xml:space="preserve">Brady, Donna Sue </t>
  </si>
  <si>
    <t>Moore, Jordyn</t>
  </si>
  <si>
    <t>League #488</t>
  </si>
  <si>
    <t xml:space="preserve">Roberts, Joey </t>
  </si>
  <si>
    <t xml:space="preserve">Darville, Paula </t>
  </si>
  <si>
    <t xml:space="preserve">Mack, Vickie </t>
  </si>
  <si>
    <t xml:space="preserve">Mazzucco, Tina </t>
  </si>
  <si>
    <t xml:space="preserve">Jefferson, Cheryl </t>
  </si>
  <si>
    <t>DNA</t>
  </si>
  <si>
    <t xml:space="preserve">Svoboda, Connie </t>
  </si>
  <si>
    <t xml:space="preserve">Bottoms Bratz </t>
  </si>
  <si>
    <t xml:space="preserve">River Bottoms </t>
  </si>
  <si>
    <t xml:space="preserve">Billington, Anna </t>
  </si>
  <si>
    <t xml:space="preserve">Lassiter, Beverly </t>
  </si>
  <si>
    <t>Watts, Rachel</t>
  </si>
  <si>
    <t xml:space="preserve">Grubb, Brenda </t>
  </si>
  <si>
    <t xml:space="preserve">Beasly, Terry </t>
  </si>
  <si>
    <t xml:space="preserve">Plaza Pub </t>
  </si>
  <si>
    <t xml:space="preserve">Diamond Jims </t>
  </si>
  <si>
    <t xml:space="preserve">Arteaga, Irene </t>
  </si>
  <si>
    <t xml:space="preserve">Kirby, Tera </t>
  </si>
  <si>
    <t>Mazzucco, Tina</t>
  </si>
  <si>
    <t xml:space="preserve">8-Ball Sharkettes </t>
  </si>
  <si>
    <t>Arteaga, Irene</t>
  </si>
  <si>
    <t xml:space="preserve">Bruce, Cyndi </t>
  </si>
  <si>
    <t xml:space="preserve">Rauch, Beth </t>
  </si>
  <si>
    <t xml:space="preserve">Dean, Angelina </t>
  </si>
  <si>
    <t>Lewis, Crystal</t>
  </si>
  <si>
    <t xml:space="preserve">Johnson, Pam </t>
  </si>
  <si>
    <t xml:space="preserve">Goar, Nikki </t>
  </si>
  <si>
    <t xml:space="preserve">Ybarra, Janet </t>
  </si>
  <si>
    <t>Acosta, Debra</t>
  </si>
  <si>
    <t xml:space="preserve">Lawson, Virginia </t>
  </si>
  <si>
    <t>Season 8 Team Stats</t>
  </si>
  <si>
    <t xml:space="preserve">Nite Mares </t>
  </si>
  <si>
    <t xml:space="preserve">Lucky Charms </t>
  </si>
  <si>
    <t xml:space="preserve">Navarro, Dawn Michelle </t>
  </si>
  <si>
    <t xml:space="preserve">Gold Nugget </t>
  </si>
  <si>
    <t xml:space="preserve">Season 8 Rosters  </t>
  </si>
  <si>
    <t>Nite Mares</t>
  </si>
  <si>
    <t xml:space="preserve">Cayot, Jennifer </t>
  </si>
  <si>
    <t xml:space="preserve">Walker, Antoinette </t>
  </si>
  <si>
    <t xml:space="preserve">Rosenstein. Ashley </t>
  </si>
  <si>
    <t xml:space="preserve">Camille Madison </t>
  </si>
  <si>
    <t>Lucky Charms</t>
  </si>
  <si>
    <t xml:space="preserve">Garcia, Debbie </t>
  </si>
  <si>
    <t xml:space="preserve">Parker, Stephanie </t>
  </si>
  <si>
    <t>Stankiewicz, Theresa</t>
  </si>
  <si>
    <t xml:space="preserve">Evans, Courtney </t>
  </si>
  <si>
    <t xml:space="preserve">Season 8 Individual Standings </t>
  </si>
  <si>
    <t xml:space="preserve">Billington, Anna - Captain </t>
  </si>
  <si>
    <t xml:space="preserve">Stankiewicz, Theresa </t>
  </si>
  <si>
    <t xml:space="preserve">Shriver, Beth - Captain </t>
  </si>
  <si>
    <t xml:space="preserve">Thomspon, Hollywood </t>
  </si>
  <si>
    <t xml:space="preserve">Reyes, Isabel </t>
  </si>
  <si>
    <t xml:space="preserve">Felan, EG </t>
  </si>
  <si>
    <t xml:space="preserve">Lewis, Crystal </t>
  </si>
  <si>
    <t xml:space="preserve">Garrison, Freda </t>
  </si>
  <si>
    <t xml:space="preserve">Vernon, Nathalie </t>
  </si>
  <si>
    <t>Gipson, Kat</t>
  </si>
  <si>
    <t xml:space="preserve">Karen Staton </t>
  </si>
  <si>
    <t>*</t>
  </si>
  <si>
    <t xml:space="preserve">Leffingwell, Lisa </t>
  </si>
  <si>
    <t>Leffingwell, Lisa</t>
  </si>
  <si>
    <t>Nina Stillwell</t>
  </si>
  <si>
    <t>Linda Mindieta</t>
  </si>
  <si>
    <t xml:space="preserve">* </t>
  </si>
  <si>
    <t>Ileana Ford</t>
  </si>
  <si>
    <t xml:space="preserve">Belinda Guerra </t>
  </si>
  <si>
    <t xml:space="preserve">Tina Soto </t>
  </si>
  <si>
    <t xml:space="preserve">Irene Arteaga </t>
  </si>
  <si>
    <t xml:space="preserve">Brittany Aplhin </t>
  </si>
  <si>
    <t xml:space="preserve">Paula Darville </t>
  </si>
  <si>
    <t xml:space="preserve">Lisa Leffingwell </t>
  </si>
  <si>
    <t xml:space="preserve">Brittany Alphin </t>
  </si>
  <si>
    <t>Teresa Smith</t>
  </si>
  <si>
    <t xml:space="preserve">Jones, Lyn </t>
  </si>
  <si>
    <t>Teri Bridwell</t>
  </si>
  <si>
    <t xml:space="preserve">Courtney Evans </t>
  </si>
  <si>
    <t>Irene Arteaga</t>
  </si>
  <si>
    <t>Cooper, Sonya</t>
  </si>
  <si>
    <t xml:space="preserve">Cooper, Sonya </t>
  </si>
  <si>
    <t>Week 8</t>
  </si>
  <si>
    <t>Antoinette Walker</t>
  </si>
  <si>
    <t xml:space="preserve">Maria Hill </t>
  </si>
  <si>
    <t>Forgason, Dian</t>
  </si>
  <si>
    <t xml:space="preserve">Isabel Reyes </t>
  </si>
  <si>
    <t xml:space="preserve">Debra Acosta </t>
  </si>
  <si>
    <t xml:space="preserve">Rachel Watts </t>
  </si>
  <si>
    <t xml:space="preserve">Cheryl Spear </t>
  </si>
  <si>
    <t xml:space="preserve">Susan Raymond </t>
  </si>
  <si>
    <t xml:space="preserve">Forgason, Dian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</si>
</sst>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omic Sans MS"/>
      <family val="4"/>
    </font>
    <font>
      <sz val="11"/>
      <name val="Microsoft PhagsPa"/>
      <family val="2"/>
    </font>
    <font>
      <b/>
      <sz val="11"/>
      <name val="Comic Sans MS"/>
      <family val="4"/>
    </font>
    <font>
      <b/>
      <sz val="11"/>
      <color indexed="10"/>
      <name val="Comic Sans MS"/>
      <family val="4"/>
    </font>
    <font>
      <sz val="11"/>
      <color indexed="8"/>
      <name val="Microsoft PhagsPa"/>
      <family val="2"/>
    </font>
    <font>
      <b/>
      <sz val="11"/>
      <color indexed="8"/>
      <name val="Calibri"/>
      <family val="2"/>
    </font>
    <font>
      <b/>
      <u val="single"/>
      <sz val="11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6"/>
      <color indexed="8"/>
      <name val="Microsoft PhagsPa"/>
      <family val="2"/>
    </font>
    <font>
      <sz val="12"/>
      <color indexed="8"/>
      <name val="Microsoft PhagsPa"/>
      <family val="2"/>
    </font>
    <font>
      <b/>
      <sz val="12"/>
      <color indexed="8"/>
      <name val="Microsoft PhagsPa"/>
      <family val="2"/>
    </font>
    <font>
      <b/>
      <sz val="14"/>
      <name val="Calibri"/>
      <family val="2"/>
    </font>
    <font>
      <sz val="14"/>
      <color indexed="8"/>
      <name val="Microsoft PhagsPa"/>
      <family val="2"/>
    </font>
    <font>
      <b/>
      <sz val="14"/>
      <color indexed="8"/>
      <name val="Microsoft PhagsPa"/>
      <family val="2"/>
    </font>
    <font>
      <b/>
      <sz val="10"/>
      <color indexed="8"/>
      <name val="Microsoft PhagsPa"/>
      <family val="2"/>
    </font>
    <font>
      <b/>
      <sz val="16"/>
      <color indexed="8"/>
      <name val="Microsoft PhagsPa"/>
      <family val="2"/>
    </font>
    <font>
      <sz val="11"/>
      <color indexed="8"/>
      <name val="Comic Sans MS"/>
      <family val="4"/>
    </font>
    <font>
      <b/>
      <u val="single"/>
      <sz val="11"/>
      <color indexed="30"/>
      <name val="Comic Sans MS"/>
      <family val="4"/>
    </font>
    <font>
      <b/>
      <u val="single"/>
      <sz val="11"/>
      <color indexed="10"/>
      <name val="Comic Sans MS"/>
      <family val="4"/>
    </font>
    <font>
      <b/>
      <sz val="11"/>
      <color indexed="8"/>
      <name val="Comic Sans MS"/>
      <family val="4"/>
    </font>
    <font>
      <b/>
      <sz val="11"/>
      <color indexed="8"/>
      <name val="Microsoft PhagsPa"/>
      <family val="2"/>
    </font>
    <font>
      <b/>
      <sz val="9"/>
      <color indexed="8"/>
      <name val="Microsoft PhagsPa"/>
      <family val="2"/>
    </font>
    <font>
      <sz val="8"/>
      <name val="Calibri"/>
      <family val="2"/>
    </font>
    <font>
      <sz val="15"/>
      <color indexed="8"/>
      <name val="Microsoft PhagsPa"/>
      <family val="2"/>
    </font>
    <font>
      <b/>
      <sz val="15"/>
      <color indexed="8"/>
      <name val="Microsoft PhagsPa"/>
      <family val="2"/>
    </font>
    <font>
      <b/>
      <sz val="14"/>
      <color indexed="8"/>
      <name val="Curlz MT"/>
      <family val="5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10"/>
      <name val="Microsoft PhagsP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Microsoft PhagsPa"/>
      <family val="2"/>
    </font>
    <font>
      <b/>
      <sz val="11"/>
      <color rgb="FFFF0000"/>
      <name val="Comic Sans MS"/>
      <family val="4"/>
    </font>
    <font>
      <b/>
      <sz val="11"/>
      <color theme="1"/>
      <name val="Microsoft PhagsPa"/>
      <family val="2"/>
    </font>
    <font>
      <b/>
      <sz val="16"/>
      <color rgb="FFFF0000"/>
      <name val="Microsoft PhagsP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1">
    <xf numFmtId="0" fontId="0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 applyProtection="1">
      <alignment/>
      <protection hidden="1"/>
    </xf>
    <xf numFmtId="0" fontId="14" fillId="0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0" fontId="6" fillId="0" borderId="10" xfId="0" applyNumberFormat="1" applyFont="1" applyBorder="1" applyAlignment="1" applyProtection="1">
      <alignment/>
      <protection hidden="1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0" fontId="16" fillId="0" borderId="10" xfId="0" applyNumberFormat="1" applyFont="1" applyBorder="1" applyAlignment="1" applyProtection="1">
      <alignment horizontal="center"/>
      <protection hidden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10" fontId="6" fillId="0" borderId="10" xfId="0" applyNumberFormat="1" applyFont="1" applyBorder="1" applyAlignment="1" applyProtection="1">
      <alignment horizontal="right"/>
      <protection hidden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17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16" fontId="24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6" fontId="2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8" fillId="0" borderId="10" xfId="0" applyFont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6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9" fillId="0" borderId="11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22" fillId="0" borderId="14" xfId="0" applyFont="1" applyBorder="1" applyAlignment="1">
      <alignment/>
    </xf>
    <xf numFmtId="0" fontId="5" fillId="0" borderId="15" xfId="0" applyFont="1" applyFill="1" applyBorder="1" applyAlignment="1">
      <alignment/>
    </xf>
    <xf numFmtId="0" fontId="18" fillId="35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0" fillId="0" borderId="10" xfId="0" applyBorder="1" applyAlignment="1">
      <alignment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61" fillId="0" borderId="10" xfId="0" applyFont="1" applyFill="1" applyBorder="1" applyAlignment="1">
      <alignment/>
    </xf>
    <xf numFmtId="0" fontId="62" fillId="0" borderId="11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62" fillId="0" borderId="11" xfId="0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63" fillId="0" borderId="10" xfId="0" applyFont="1" applyBorder="1" applyAlignment="1">
      <alignment/>
    </xf>
    <xf numFmtId="0" fontId="62" fillId="0" borderId="10" xfId="0" applyFont="1" applyFill="1" applyBorder="1" applyAlignment="1">
      <alignment/>
    </xf>
    <xf numFmtId="0" fontId="18" fillId="0" borderId="11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3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18" fillId="33" borderId="10" xfId="0" applyFont="1" applyFill="1" applyBorder="1" applyAlignment="1">
      <alignment/>
    </xf>
    <xf numFmtId="0" fontId="27" fillId="0" borderId="10" xfId="0" applyFont="1" applyBorder="1" applyAlignment="1">
      <alignment/>
    </xf>
    <xf numFmtId="0" fontId="27" fillId="33" borderId="10" xfId="0" applyFont="1" applyFill="1" applyBorder="1" applyAlignment="1">
      <alignment/>
    </xf>
    <xf numFmtId="0" fontId="18" fillId="36" borderId="16" xfId="0" applyFont="1" applyFill="1" applyBorder="1" applyAlignment="1">
      <alignment/>
    </xf>
    <xf numFmtId="0" fontId="6" fillId="36" borderId="10" xfId="0" applyFont="1" applyFill="1" applyBorder="1" applyAlignment="1">
      <alignment horizontal="right"/>
    </xf>
    <xf numFmtId="0" fontId="6" fillId="36" borderId="10" xfId="0" applyFont="1" applyFill="1" applyBorder="1" applyAlignment="1">
      <alignment horizontal="right"/>
    </xf>
    <xf numFmtId="0" fontId="1" fillId="36" borderId="10" xfId="0" applyFont="1" applyFill="1" applyBorder="1" applyAlignment="1">
      <alignment horizontal="right"/>
    </xf>
    <xf numFmtId="0" fontId="6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right"/>
    </xf>
    <xf numFmtId="0" fontId="15" fillId="36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62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2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5" fillId="0" borderId="11" xfId="0" applyFont="1" applyFill="1" applyBorder="1" applyAlignment="1">
      <alignment vertical="center"/>
    </xf>
    <xf numFmtId="0" fontId="18" fillId="0" borderId="16" xfId="0" applyFont="1" applyFill="1" applyBorder="1" applyAlignment="1">
      <alignment/>
    </xf>
    <xf numFmtId="0" fontId="64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18" fillId="0" borderId="1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28" fillId="35" borderId="21" xfId="0" applyFont="1" applyFill="1" applyBorder="1" applyAlignment="1">
      <alignment horizontal="center" wrapText="1"/>
    </xf>
    <xf numFmtId="0" fontId="28" fillId="35" borderId="22" xfId="0" applyFont="1" applyFill="1" applyBorder="1" applyAlignment="1">
      <alignment horizontal="center" wrapText="1"/>
    </xf>
    <xf numFmtId="0" fontId="28" fillId="35" borderId="23" xfId="0" applyFont="1" applyFill="1" applyBorder="1" applyAlignment="1">
      <alignment horizontal="center" wrapText="1"/>
    </xf>
    <xf numFmtId="0" fontId="28" fillId="35" borderId="24" xfId="0" applyFont="1" applyFill="1" applyBorder="1" applyAlignment="1">
      <alignment horizontal="center" wrapText="1"/>
    </xf>
    <xf numFmtId="0" fontId="28" fillId="35" borderId="0" xfId="0" applyFont="1" applyFill="1" applyBorder="1" applyAlignment="1">
      <alignment horizontal="center" wrapText="1"/>
    </xf>
    <xf numFmtId="0" fontId="28" fillId="35" borderId="25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51</xdr:col>
      <xdr:colOff>28575</xdr:colOff>
      <xdr:row>0</xdr:row>
      <xdr:rowOff>38100</xdr:rowOff>
    </xdr:from>
    <xdr:to>
      <xdr:col>53</xdr:col>
      <xdr:colOff>142875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38100"/>
          <a:ext cx="1333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38100</xdr:rowOff>
    </xdr:from>
    <xdr:to>
      <xdr:col>2</xdr:col>
      <xdr:colOff>161925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8100"/>
          <a:ext cx="1304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15</xdr:row>
      <xdr:rowOff>19050</xdr:rowOff>
    </xdr:from>
    <xdr:to>
      <xdr:col>48</xdr:col>
      <xdr:colOff>28575</xdr:colOff>
      <xdr:row>18</xdr:row>
      <xdr:rowOff>257175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0" y="4124325"/>
          <a:ext cx="30670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5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9.140625" style="0" customWidth="1"/>
    <col min="2" max="2" width="8.140625" style="0" customWidth="1"/>
    <col min="3" max="3" width="4.00390625" style="0" customWidth="1"/>
    <col min="4" max="4" width="45.7109375" style="0" customWidth="1"/>
    <col min="5" max="48" width="6.7109375" style="0" hidden="1" customWidth="1"/>
    <col min="52" max="52" width="9.140625" style="6" customWidth="1"/>
  </cols>
  <sheetData>
    <row r="1" spans="4:51" ht="21.75">
      <c r="D1" s="48" t="s">
        <v>200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53" t="s">
        <v>57</v>
      </c>
      <c r="AX1" s="153"/>
      <c r="AY1" s="153"/>
    </row>
    <row r="2" spans="4:51" ht="21.75">
      <c r="D2" s="88" t="s">
        <v>151</v>
      </c>
      <c r="E2" s="115"/>
      <c r="F2" s="115"/>
      <c r="G2" s="115"/>
      <c r="H2" s="152"/>
      <c r="I2" s="152"/>
      <c r="J2" s="152"/>
      <c r="K2" s="117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6" t="s">
        <v>58</v>
      </c>
      <c r="AX2" s="116" t="s">
        <v>59</v>
      </c>
      <c r="AY2" s="116" t="s">
        <v>63</v>
      </c>
    </row>
    <row r="3" spans="4:51" ht="21.75">
      <c r="D3" s="131" t="s">
        <v>152</v>
      </c>
      <c r="E3" s="132">
        <v>15</v>
      </c>
      <c r="F3" s="132">
        <v>10</v>
      </c>
      <c r="G3" s="132">
        <v>21</v>
      </c>
      <c r="H3" s="132">
        <v>4</v>
      </c>
      <c r="I3" s="132">
        <v>20</v>
      </c>
      <c r="J3" s="132">
        <v>5</v>
      </c>
      <c r="K3" s="132">
        <v>13</v>
      </c>
      <c r="L3" s="132">
        <v>12</v>
      </c>
      <c r="M3" s="132">
        <v>19</v>
      </c>
      <c r="N3" s="132">
        <v>6</v>
      </c>
      <c r="O3" s="132">
        <v>20</v>
      </c>
      <c r="P3" s="132">
        <v>5</v>
      </c>
      <c r="Q3" s="132">
        <v>15</v>
      </c>
      <c r="R3" s="132">
        <v>10</v>
      </c>
      <c r="S3" s="132">
        <v>14</v>
      </c>
      <c r="T3" s="132">
        <v>11</v>
      </c>
      <c r="U3" s="132"/>
      <c r="V3" s="132"/>
      <c r="W3" s="132"/>
      <c r="X3" s="132"/>
      <c r="Y3" s="135"/>
      <c r="Z3" s="135"/>
      <c r="AA3" s="132"/>
      <c r="AB3" s="132"/>
      <c r="AC3" s="132"/>
      <c r="AD3" s="132"/>
      <c r="AE3" s="132"/>
      <c r="AF3" s="132"/>
      <c r="AG3" s="135"/>
      <c r="AH3" s="135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5"/>
      <c r="AV3" s="135"/>
      <c r="AW3" s="137">
        <f aca="true" t="shared" si="0" ref="AW3:AW14">E3+G3+I3+K3+M3+O3+Q3+S3+U3+W3+Y3+AA3+AC3+AE3+AG3+AI3+AK3+AM3+AO3+AQ3+AS3+AU3</f>
        <v>137</v>
      </c>
      <c r="AX3" s="137">
        <f aca="true" t="shared" si="1" ref="AX3:AX14">F3+H3+J3+L3+N3+P3+R3+T3+V3+X3+Z3+AB3+AD3+AF3+AH3+AJ3+AL3+AN3+AP3+AR3+AT3+AV3</f>
        <v>63</v>
      </c>
      <c r="AY3" s="137">
        <f aca="true" t="shared" si="2" ref="AY3:AY14">SUM(AW3,AX3)</f>
        <v>200</v>
      </c>
    </row>
    <row r="4" spans="4:51" ht="21.75">
      <c r="D4" s="131" t="s">
        <v>60</v>
      </c>
      <c r="E4" s="132">
        <v>19</v>
      </c>
      <c r="F4" s="132">
        <v>6</v>
      </c>
      <c r="G4" s="132">
        <v>15</v>
      </c>
      <c r="H4" s="132">
        <v>10</v>
      </c>
      <c r="I4" s="132">
        <v>19</v>
      </c>
      <c r="J4" s="132">
        <v>6</v>
      </c>
      <c r="K4" s="133">
        <v>17</v>
      </c>
      <c r="L4" s="133">
        <v>8</v>
      </c>
      <c r="M4" s="132">
        <v>15</v>
      </c>
      <c r="N4" s="132">
        <v>10</v>
      </c>
      <c r="O4" s="132">
        <v>18</v>
      </c>
      <c r="P4" s="132">
        <v>7</v>
      </c>
      <c r="Q4" s="134">
        <v>19</v>
      </c>
      <c r="R4" s="134">
        <v>6</v>
      </c>
      <c r="S4" s="132">
        <v>14</v>
      </c>
      <c r="T4" s="132">
        <v>11</v>
      </c>
      <c r="U4" s="132"/>
      <c r="V4" s="132"/>
      <c r="W4" s="132"/>
      <c r="X4" s="132"/>
      <c r="Y4" s="135"/>
      <c r="Z4" s="135"/>
      <c r="AA4" s="136"/>
      <c r="AB4" s="136"/>
      <c r="AC4" s="132"/>
      <c r="AD4" s="132"/>
      <c r="AE4" s="132"/>
      <c r="AF4" s="132"/>
      <c r="AG4" s="135"/>
      <c r="AH4" s="135"/>
      <c r="AI4" s="136"/>
      <c r="AJ4" s="136"/>
      <c r="AK4" s="132"/>
      <c r="AL4" s="132"/>
      <c r="AM4" s="134"/>
      <c r="AN4" s="134"/>
      <c r="AO4" s="134"/>
      <c r="AP4" s="134"/>
      <c r="AQ4" s="132"/>
      <c r="AR4" s="132"/>
      <c r="AS4" s="132"/>
      <c r="AT4" s="132"/>
      <c r="AU4" s="135"/>
      <c r="AV4" s="135"/>
      <c r="AW4" s="137">
        <f t="shared" si="0"/>
        <v>136</v>
      </c>
      <c r="AX4" s="137">
        <f t="shared" si="1"/>
        <v>64</v>
      </c>
      <c r="AY4" s="137">
        <f t="shared" si="2"/>
        <v>200</v>
      </c>
    </row>
    <row r="5" spans="4:51" ht="21.75">
      <c r="D5" s="149" t="s">
        <v>14</v>
      </c>
      <c r="E5" s="29">
        <v>15</v>
      </c>
      <c r="F5" s="29">
        <v>10</v>
      </c>
      <c r="G5" s="29">
        <v>16</v>
      </c>
      <c r="H5" s="29">
        <v>9</v>
      </c>
      <c r="I5" s="29">
        <v>10</v>
      </c>
      <c r="J5" s="29">
        <v>15</v>
      </c>
      <c r="K5" s="29">
        <v>15</v>
      </c>
      <c r="L5" s="29">
        <v>10</v>
      </c>
      <c r="M5" s="29">
        <v>19</v>
      </c>
      <c r="N5" s="29">
        <v>6</v>
      </c>
      <c r="O5" s="29">
        <v>14</v>
      </c>
      <c r="P5" s="29">
        <v>11</v>
      </c>
      <c r="Q5" s="29">
        <v>17</v>
      </c>
      <c r="R5" s="29">
        <v>8</v>
      </c>
      <c r="S5" s="29">
        <v>18</v>
      </c>
      <c r="T5" s="29">
        <v>7</v>
      </c>
      <c r="U5" s="29"/>
      <c r="V5" s="29"/>
      <c r="W5" s="29"/>
      <c r="X5" s="29"/>
      <c r="Y5" s="106"/>
      <c r="Z5" s="106"/>
      <c r="AA5" s="29"/>
      <c r="AB5" s="29"/>
      <c r="AC5" s="29"/>
      <c r="AD5" s="29"/>
      <c r="AE5" s="29"/>
      <c r="AF5" s="29"/>
      <c r="AG5" s="106"/>
      <c r="AH5" s="106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137">
        <f t="shared" si="0"/>
        <v>124</v>
      </c>
      <c r="AX5" s="137">
        <f t="shared" si="1"/>
        <v>76</v>
      </c>
      <c r="AY5" s="50">
        <f t="shared" si="2"/>
        <v>200</v>
      </c>
    </row>
    <row r="6" spans="4:51" ht="21.75">
      <c r="D6" s="127" t="s">
        <v>45</v>
      </c>
      <c r="E6" s="151">
        <v>15</v>
      </c>
      <c r="F6" s="25">
        <v>10</v>
      </c>
      <c r="G6" s="25">
        <v>15</v>
      </c>
      <c r="H6" s="25">
        <v>10</v>
      </c>
      <c r="I6" s="25">
        <v>15</v>
      </c>
      <c r="J6" s="25">
        <v>10</v>
      </c>
      <c r="K6" s="25">
        <v>12</v>
      </c>
      <c r="L6" s="25">
        <v>13</v>
      </c>
      <c r="M6" s="25">
        <v>10</v>
      </c>
      <c r="N6" s="25">
        <v>15</v>
      </c>
      <c r="O6" s="25">
        <v>15</v>
      </c>
      <c r="P6" s="25">
        <v>10</v>
      </c>
      <c r="Q6" s="25">
        <v>14</v>
      </c>
      <c r="R6" s="25">
        <v>11</v>
      </c>
      <c r="S6" s="25">
        <v>19</v>
      </c>
      <c r="T6" s="25">
        <v>6</v>
      </c>
      <c r="U6" s="25"/>
      <c r="V6" s="25"/>
      <c r="W6" s="25"/>
      <c r="X6" s="25"/>
      <c r="Y6" s="103"/>
      <c r="Z6" s="103"/>
      <c r="AA6" s="25"/>
      <c r="AB6" s="25"/>
      <c r="AC6" s="25"/>
      <c r="AD6" s="25"/>
      <c r="AE6" s="25"/>
      <c r="AF6" s="25"/>
      <c r="AG6" s="103"/>
      <c r="AH6" s="103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137">
        <f t="shared" si="0"/>
        <v>115</v>
      </c>
      <c r="AX6" s="137">
        <f t="shared" si="1"/>
        <v>85</v>
      </c>
      <c r="AY6" s="50">
        <f t="shared" si="2"/>
        <v>200</v>
      </c>
    </row>
    <row r="7" spans="4:51" ht="21.75">
      <c r="D7" s="127" t="s">
        <v>20</v>
      </c>
      <c r="E7" s="28">
        <v>10</v>
      </c>
      <c r="F7" s="28">
        <v>15</v>
      </c>
      <c r="G7" s="28">
        <v>10</v>
      </c>
      <c r="H7" s="28">
        <v>15</v>
      </c>
      <c r="I7" s="28">
        <v>15</v>
      </c>
      <c r="J7" s="28">
        <v>10</v>
      </c>
      <c r="K7" s="28">
        <v>14</v>
      </c>
      <c r="L7" s="28">
        <v>11</v>
      </c>
      <c r="M7" s="28">
        <v>17</v>
      </c>
      <c r="N7" s="28">
        <v>8</v>
      </c>
      <c r="O7" s="28">
        <v>10</v>
      </c>
      <c r="P7" s="28">
        <v>15</v>
      </c>
      <c r="Q7" s="28">
        <v>11</v>
      </c>
      <c r="R7" s="28">
        <v>14</v>
      </c>
      <c r="S7" s="28">
        <v>18</v>
      </c>
      <c r="T7" s="28">
        <v>7</v>
      </c>
      <c r="U7" s="28"/>
      <c r="V7" s="28"/>
      <c r="W7" s="28"/>
      <c r="X7" s="28"/>
      <c r="Y7" s="104"/>
      <c r="Z7" s="104"/>
      <c r="AA7" s="28"/>
      <c r="AB7" s="28"/>
      <c r="AC7" s="28"/>
      <c r="AD7" s="28"/>
      <c r="AE7" s="28"/>
      <c r="AF7" s="28"/>
      <c r="AG7" s="104"/>
      <c r="AH7" s="104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137">
        <f t="shared" si="0"/>
        <v>105</v>
      </c>
      <c r="AX7" s="137">
        <f t="shared" si="1"/>
        <v>95</v>
      </c>
      <c r="AY7" s="50">
        <f t="shared" si="2"/>
        <v>200</v>
      </c>
    </row>
    <row r="8" spans="4:51" ht="21">
      <c r="D8" s="129" t="s">
        <v>78</v>
      </c>
      <c r="E8" s="22">
        <v>10</v>
      </c>
      <c r="F8" s="22">
        <v>15</v>
      </c>
      <c r="G8" s="22">
        <v>14</v>
      </c>
      <c r="H8" s="22">
        <v>11</v>
      </c>
      <c r="I8" s="22">
        <v>15</v>
      </c>
      <c r="J8" s="22">
        <v>10</v>
      </c>
      <c r="K8" s="22">
        <v>14</v>
      </c>
      <c r="L8" s="22">
        <v>11</v>
      </c>
      <c r="M8" s="22">
        <v>13</v>
      </c>
      <c r="N8" s="22">
        <v>12</v>
      </c>
      <c r="O8" s="22">
        <v>11</v>
      </c>
      <c r="P8" s="22">
        <v>14</v>
      </c>
      <c r="Q8" s="22">
        <v>10</v>
      </c>
      <c r="R8" s="22">
        <v>15</v>
      </c>
      <c r="S8" s="22">
        <v>11</v>
      </c>
      <c r="T8" s="22">
        <v>14</v>
      </c>
      <c r="U8" s="22"/>
      <c r="V8" s="22"/>
      <c r="W8" s="22"/>
      <c r="X8" s="22"/>
      <c r="Y8" s="97"/>
      <c r="Z8" s="97"/>
      <c r="AA8" s="22"/>
      <c r="AB8" s="22"/>
      <c r="AC8" s="22"/>
      <c r="AD8" s="22"/>
      <c r="AE8" s="22"/>
      <c r="AF8" s="22"/>
      <c r="AG8" s="97"/>
      <c r="AH8" s="97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137">
        <f t="shared" si="0"/>
        <v>98</v>
      </c>
      <c r="AX8" s="137">
        <f t="shared" si="1"/>
        <v>102</v>
      </c>
      <c r="AY8" s="50">
        <f t="shared" si="2"/>
        <v>200</v>
      </c>
    </row>
    <row r="9" spans="4:51" ht="21">
      <c r="D9" s="130" t="s">
        <v>153</v>
      </c>
      <c r="E9" s="63">
        <v>14</v>
      </c>
      <c r="F9" s="63">
        <v>11</v>
      </c>
      <c r="G9" s="63">
        <v>10</v>
      </c>
      <c r="H9" s="63">
        <v>15</v>
      </c>
      <c r="I9" s="63">
        <v>7</v>
      </c>
      <c r="J9" s="63">
        <v>18</v>
      </c>
      <c r="K9" s="63">
        <v>16</v>
      </c>
      <c r="L9" s="63">
        <v>9</v>
      </c>
      <c r="M9" s="63">
        <v>12</v>
      </c>
      <c r="N9" s="63">
        <v>13</v>
      </c>
      <c r="O9" s="63">
        <v>17</v>
      </c>
      <c r="P9" s="63">
        <v>8</v>
      </c>
      <c r="Q9" s="63">
        <v>8</v>
      </c>
      <c r="R9" s="63">
        <v>17</v>
      </c>
      <c r="S9" s="63">
        <v>11</v>
      </c>
      <c r="T9" s="63">
        <v>14</v>
      </c>
      <c r="U9" s="63"/>
      <c r="V9" s="63"/>
      <c r="W9" s="63"/>
      <c r="X9" s="63"/>
      <c r="Y9" s="105"/>
      <c r="Z9" s="105"/>
      <c r="AA9" s="63"/>
      <c r="AB9" s="63"/>
      <c r="AC9" s="63"/>
      <c r="AD9" s="63"/>
      <c r="AE9" s="63"/>
      <c r="AF9" s="63"/>
      <c r="AG9" s="105"/>
      <c r="AH9" s="105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137">
        <f t="shared" si="0"/>
        <v>95</v>
      </c>
      <c r="AX9" s="137">
        <f t="shared" si="1"/>
        <v>105</v>
      </c>
      <c r="AY9" s="50">
        <f t="shared" si="2"/>
        <v>200</v>
      </c>
    </row>
    <row r="10" spans="4:51" ht="21">
      <c r="D10" s="129" t="s">
        <v>6</v>
      </c>
      <c r="E10" s="28">
        <v>17</v>
      </c>
      <c r="F10" s="28">
        <v>8</v>
      </c>
      <c r="G10" s="28">
        <v>11</v>
      </c>
      <c r="H10" s="28">
        <v>14</v>
      </c>
      <c r="I10" s="28">
        <v>18</v>
      </c>
      <c r="J10" s="28">
        <v>7</v>
      </c>
      <c r="K10" s="28">
        <v>10</v>
      </c>
      <c r="L10" s="28">
        <v>15</v>
      </c>
      <c r="M10" s="28">
        <v>6</v>
      </c>
      <c r="N10" s="28">
        <v>19</v>
      </c>
      <c r="O10" s="28">
        <v>7</v>
      </c>
      <c r="P10" s="28">
        <v>18</v>
      </c>
      <c r="Q10" s="28">
        <v>14</v>
      </c>
      <c r="R10" s="28">
        <v>11</v>
      </c>
      <c r="S10" s="28">
        <v>12</v>
      </c>
      <c r="T10" s="28">
        <v>13</v>
      </c>
      <c r="U10" s="28"/>
      <c r="V10" s="28"/>
      <c r="W10" s="28"/>
      <c r="X10" s="28"/>
      <c r="Y10" s="104"/>
      <c r="Z10" s="104"/>
      <c r="AA10" s="28"/>
      <c r="AB10" s="28"/>
      <c r="AC10" s="28"/>
      <c r="AD10" s="28"/>
      <c r="AE10" s="28"/>
      <c r="AF10" s="28"/>
      <c r="AG10" s="104"/>
      <c r="AH10" s="104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137">
        <f t="shared" si="0"/>
        <v>95</v>
      </c>
      <c r="AX10" s="137">
        <f t="shared" si="1"/>
        <v>105</v>
      </c>
      <c r="AY10" s="50">
        <f t="shared" si="2"/>
        <v>200</v>
      </c>
    </row>
    <row r="11" spans="4:51" ht="21.75">
      <c r="D11" s="127" t="s">
        <v>126</v>
      </c>
      <c r="E11" s="25">
        <v>6</v>
      </c>
      <c r="F11" s="25">
        <v>19</v>
      </c>
      <c r="G11" s="25">
        <v>9</v>
      </c>
      <c r="H11" s="25">
        <v>16</v>
      </c>
      <c r="I11" s="25">
        <v>10</v>
      </c>
      <c r="J11" s="25">
        <v>15</v>
      </c>
      <c r="K11" s="25">
        <v>11</v>
      </c>
      <c r="L11" s="25">
        <v>14</v>
      </c>
      <c r="M11" s="25">
        <v>13</v>
      </c>
      <c r="N11" s="25">
        <v>12</v>
      </c>
      <c r="O11" s="25">
        <v>8</v>
      </c>
      <c r="P11" s="25">
        <v>17</v>
      </c>
      <c r="Q11" s="25">
        <v>17</v>
      </c>
      <c r="R11" s="25">
        <v>8</v>
      </c>
      <c r="S11" s="25">
        <v>7</v>
      </c>
      <c r="T11" s="25">
        <v>18</v>
      </c>
      <c r="U11" s="25"/>
      <c r="V11" s="25"/>
      <c r="W11" s="25"/>
      <c r="X11" s="25"/>
      <c r="Y11" s="103"/>
      <c r="Z11" s="103"/>
      <c r="AA11" s="25"/>
      <c r="AB11" s="25"/>
      <c r="AC11" s="25"/>
      <c r="AD11" s="25"/>
      <c r="AE11" s="25"/>
      <c r="AF11" s="25"/>
      <c r="AG11" s="103"/>
      <c r="AH11" s="103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137">
        <f t="shared" si="0"/>
        <v>81</v>
      </c>
      <c r="AX11" s="137">
        <f t="shared" si="1"/>
        <v>119</v>
      </c>
      <c r="AY11" s="50">
        <f t="shared" si="2"/>
        <v>200</v>
      </c>
    </row>
    <row r="12" spans="4:51" ht="21">
      <c r="D12" s="129" t="s">
        <v>26</v>
      </c>
      <c r="E12" s="25">
        <v>10</v>
      </c>
      <c r="F12" s="25">
        <v>15</v>
      </c>
      <c r="G12" s="25">
        <v>4</v>
      </c>
      <c r="H12" s="25">
        <v>21</v>
      </c>
      <c r="I12" s="25">
        <v>6</v>
      </c>
      <c r="J12" s="25">
        <v>19</v>
      </c>
      <c r="K12" s="25">
        <v>11</v>
      </c>
      <c r="L12" s="25">
        <v>14</v>
      </c>
      <c r="M12" s="25">
        <v>12</v>
      </c>
      <c r="N12" s="25">
        <v>13</v>
      </c>
      <c r="O12" s="25">
        <v>12</v>
      </c>
      <c r="P12" s="25">
        <v>13</v>
      </c>
      <c r="Q12" s="25">
        <v>11</v>
      </c>
      <c r="R12" s="25">
        <v>14</v>
      </c>
      <c r="S12" s="25">
        <v>13</v>
      </c>
      <c r="T12" s="25">
        <v>12</v>
      </c>
      <c r="U12" s="25"/>
      <c r="V12" s="25"/>
      <c r="W12" s="25"/>
      <c r="X12" s="25"/>
      <c r="Y12" s="103"/>
      <c r="Z12" s="103"/>
      <c r="AA12" s="25"/>
      <c r="AB12" s="25"/>
      <c r="AC12" s="25"/>
      <c r="AD12" s="25"/>
      <c r="AE12" s="25"/>
      <c r="AF12" s="25"/>
      <c r="AG12" s="103"/>
      <c r="AH12" s="103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137">
        <f t="shared" si="0"/>
        <v>79</v>
      </c>
      <c r="AX12" s="137">
        <f t="shared" si="1"/>
        <v>121</v>
      </c>
      <c r="AY12" s="50">
        <f t="shared" si="2"/>
        <v>200</v>
      </c>
    </row>
    <row r="13" spans="4:51" ht="21.75">
      <c r="D13" s="127" t="s">
        <v>89</v>
      </c>
      <c r="E13" s="22">
        <v>11</v>
      </c>
      <c r="F13" s="22">
        <v>14</v>
      </c>
      <c r="G13" s="22">
        <v>9</v>
      </c>
      <c r="H13" s="22">
        <v>16</v>
      </c>
      <c r="I13" s="22">
        <v>5</v>
      </c>
      <c r="J13" s="22">
        <v>20</v>
      </c>
      <c r="K13" s="22">
        <v>8</v>
      </c>
      <c r="L13" s="22">
        <v>17</v>
      </c>
      <c r="M13" s="22">
        <v>8</v>
      </c>
      <c r="N13" s="22">
        <v>17</v>
      </c>
      <c r="O13" s="22">
        <v>13</v>
      </c>
      <c r="P13" s="22">
        <v>12</v>
      </c>
      <c r="Q13" s="22">
        <v>8</v>
      </c>
      <c r="R13" s="22">
        <v>17</v>
      </c>
      <c r="S13" s="22">
        <v>6</v>
      </c>
      <c r="T13" s="22">
        <v>19</v>
      </c>
      <c r="U13" s="22"/>
      <c r="V13" s="22"/>
      <c r="W13" s="22"/>
      <c r="X13" s="22"/>
      <c r="Y13" s="97"/>
      <c r="Z13" s="97"/>
      <c r="AA13" s="22"/>
      <c r="AB13" s="22"/>
      <c r="AC13" s="22"/>
      <c r="AD13" s="22"/>
      <c r="AE13" s="22"/>
      <c r="AF13" s="22"/>
      <c r="AG13" s="97"/>
      <c r="AH13" s="97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137">
        <f t="shared" si="0"/>
        <v>68</v>
      </c>
      <c r="AX13" s="137">
        <f t="shared" si="1"/>
        <v>132</v>
      </c>
      <c r="AY13" s="50">
        <f t="shared" si="2"/>
        <v>200</v>
      </c>
    </row>
    <row r="14" spans="4:51" ht="21.75">
      <c r="D14" s="128" t="s">
        <v>128</v>
      </c>
      <c r="E14" s="28">
        <v>8</v>
      </c>
      <c r="F14" s="28">
        <v>17</v>
      </c>
      <c r="G14" s="28">
        <v>16</v>
      </c>
      <c r="H14" s="28">
        <v>9</v>
      </c>
      <c r="I14" s="28">
        <v>10</v>
      </c>
      <c r="J14" s="28">
        <v>15</v>
      </c>
      <c r="K14" s="28">
        <v>9</v>
      </c>
      <c r="L14" s="28">
        <v>16</v>
      </c>
      <c r="M14" s="28">
        <v>6</v>
      </c>
      <c r="N14" s="28">
        <v>19</v>
      </c>
      <c r="O14" s="28">
        <v>5</v>
      </c>
      <c r="P14" s="28">
        <v>20</v>
      </c>
      <c r="Q14" s="28">
        <v>6</v>
      </c>
      <c r="R14" s="28">
        <v>19</v>
      </c>
      <c r="S14" s="28">
        <v>7</v>
      </c>
      <c r="T14" s="28">
        <v>18</v>
      </c>
      <c r="U14" s="28"/>
      <c r="V14" s="28"/>
      <c r="W14" s="28"/>
      <c r="X14" s="28"/>
      <c r="Y14" s="104"/>
      <c r="Z14" s="104"/>
      <c r="AA14" s="28"/>
      <c r="AB14" s="28"/>
      <c r="AC14" s="28"/>
      <c r="AD14" s="28"/>
      <c r="AE14" s="28"/>
      <c r="AF14" s="28"/>
      <c r="AG14" s="104"/>
      <c r="AH14" s="104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137">
        <f t="shared" si="0"/>
        <v>67</v>
      </c>
      <c r="AX14" s="137">
        <f t="shared" si="1"/>
        <v>133</v>
      </c>
      <c r="AY14" s="50">
        <f t="shared" si="2"/>
        <v>200</v>
      </c>
    </row>
    <row r="15" spans="4:51" ht="21.75">
      <c r="D15" s="150" t="s">
        <v>120</v>
      </c>
      <c r="E15" s="44">
        <v>42621</v>
      </c>
      <c r="F15" s="44">
        <v>42621</v>
      </c>
      <c r="G15" s="44">
        <v>42628</v>
      </c>
      <c r="H15" s="44">
        <v>42628</v>
      </c>
      <c r="I15" s="44">
        <v>42635</v>
      </c>
      <c r="J15" s="44">
        <v>42635</v>
      </c>
      <c r="K15" s="44">
        <v>42642</v>
      </c>
      <c r="L15" s="44">
        <v>42642</v>
      </c>
      <c r="M15" s="44">
        <v>42649</v>
      </c>
      <c r="N15" s="44">
        <v>42649</v>
      </c>
      <c r="O15" s="44">
        <v>42656</v>
      </c>
      <c r="P15" s="44">
        <v>42656</v>
      </c>
      <c r="Q15" s="44">
        <v>42663</v>
      </c>
      <c r="R15" s="44">
        <v>42663</v>
      </c>
      <c r="S15" s="44">
        <v>42677</v>
      </c>
      <c r="T15" s="44">
        <v>42677</v>
      </c>
      <c r="U15" s="44">
        <v>42684</v>
      </c>
      <c r="V15" s="44">
        <v>42684</v>
      </c>
      <c r="W15" s="44">
        <v>42691</v>
      </c>
      <c r="X15" s="44">
        <v>42691</v>
      </c>
      <c r="Y15" s="44">
        <v>42705</v>
      </c>
      <c r="Z15" s="44">
        <v>42705</v>
      </c>
      <c r="AA15" s="44">
        <v>42712</v>
      </c>
      <c r="AB15" s="44">
        <v>42712</v>
      </c>
      <c r="AC15" s="44">
        <v>42719</v>
      </c>
      <c r="AD15" s="44">
        <v>42719</v>
      </c>
      <c r="AE15" s="44">
        <v>42374</v>
      </c>
      <c r="AF15" s="44">
        <v>42374</v>
      </c>
      <c r="AG15" s="44">
        <v>42381</v>
      </c>
      <c r="AH15" s="44">
        <v>42381</v>
      </c>
      <c r="AI15" s="44">
        <v>42388</v>
      </c>
      <c r="AJ15" s="44">
        <v>42388</v>
      </c>
      <c r="AK15" s="44">
        <v>42395</v>
      </c>
      <c r="AL15" s="44">
        <v>42395</v>
      </c>
      <c r="AM15" s="44">
        <v>42402</v>
      </c>
      <c r="AN15" s="44">
        <v>42402</v>
      </c>
      <c r="AO15" s="44">
        <v>42409</v>
      </c>
      <c r="AP15" s="44">
        <v>42409</v>
      </c>
      <c r="AQ15" s="44">
        <v>42416</v>
      </c>
      <c r="AR15" s="44">
        <v>42416</v>
      </c>
      <c r="AS15" s="44">
        <v>42423</v>
      </c>
      <c r="AT15" s="44">
        <v>42423</v>
      </c>
      <c r="AU15" s="44">
        <v>42431</v>
      </c>
      <c r="AV15" s="44">
        <v>42431</v>
      </c>
      <c r="AW15" s="61"/>
      <c r="AX15" s="61"/>
      <c r="AY15" s="61"/>
    </row>
    <row r="16" spans="4:51" ht="21.75">
      <c r="D16" s="31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103"/>
      <c r="AH16" s="103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50"/>
      <c r="AX16" s="50"/>
      <c r="AY16" s="50"/>
    </row>
    <row r="17" spans="4:51" ht="21.75">
      <c r="D17" s="31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97"/>
      <c r="AH17" s="97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50"/>
      <c r="AX17" s="50"/>
      <c r="AY17" s="50"/>
    </row>
    <row r="18" spans="4:51" ht="21">
      <c r="D18" s="107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106"/>
      <c r="AH18" s="106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50"/>
      <c r="AX18" s="50"/>
      <c r="AY18" s="50"/>
    </row>
    <row r="19" spans="4:51" ht="21.75">
      <c r="D19" s="47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50"/>
      <c r="AX19" s="50"/>
      <c r="AY19" s="50"/>
    </row>
    <row r="20" spans="4:51" ht="21.75">
      <c r="D20" s="62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6"/>
      <c r="AY20" s="6"/>
    </row>
    <row r="21" spans="4:51" ht="21.75">
      <c r="D21" s="56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6"/>
      <c r="AX21" s="6"/>
      <c r="AY21" s="6"/>
    </row>
    <row r="22" spans="4:51" ht="21.75"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6"/>
      <c r="AX22" s="6"/>
      <c r="AY22" s="6"/>
    </row>
    <row r="23" spans="4:51" ht="21.75">
      <c r="D23" s="6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112"/>
      <c r="AX23" s="112"/>
      <c r="AY23" s="112"/>
    </row>
    <row r="26" ht="19.5" customHeight="1"/>
    <row r="27" ht="19.5" customHeight="1"/>
    <row r="29" ht="19.5" customHeight="1"/>
    <row r="30" ht="21" customHeight="1"/>
    <row r="65" ht="15">
      <c r="A65" t="e">
        <f>A44:Q64</f>
        <v>#VALUE!</v>
      </c>
    </row>
  </sheetData>
  <sheetProtection/>
  <mergeCells count="2">
    <mergeCell ref="H2:J2"/>
    <mergeCell ref="AW1:AY1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95"/>
  <sheetViews>
    <sheetView zoomScalePageLayoutView="0" workbookViewId="0" topLeftCell="A1">
      <selection activeCell="AY97" sqref="AY97"/>
    </sheetView>
  </sheetViews>
  <sheetFormatPr defaultColWidth="9.140625" defaultRowHeight="15"/>
  <cols>
    <col min="1" max="1" width="24.7109375" style="0" customWidth="1"/>
    <col min="2" max="2" width="21.140625" style="0" customWidth="1"/>
    <col min="3" max="16" width="6.57421875" style="0" hidden="1" customWidth="1"/>
    <col min="17" max="17" width="7.140625" style="0" hidden="1" customWidth="1"/>
    <col min="18" max="19" width="6.8515625" style="0" hidden="1" customWidth="1"/>
    <col min="20" max="20" width="7.28125" style="0" hidden="1" customWidth="1"/>
    <col min="21" max="21" width="6.8515625" style="0" hidden="1" customWidth="1"/>
    <col min="22" max="22" width="7.00390625" style="0" hidden="1" customWidth="1"/>
    <col min="23" max="38" width="6.57421875" style="0" hidden="1" customWidth="1"/>
    <col min="39" max="41" width="7.28125" style="0" hidden="1" customWidth="1"/>
    <col min="42" max="42" width="7.00390625" style="0" hidden="1" customWidth="1"/>
    <col min="43" max="46" width="6.57421875" style="0" hidden="1" customWidth="1"/>
    <col min="47" max="47" width="7.00390625" style="0" customWidth="1"/>
    <col min="48" max="48" width="6.8515625" style="0" customWidth="1"/>
    <col min="49" max="49" width="8.8515625" style="0" customWidth="1"/>
    <col min="50" max="50" width="8.8515625" style="13" customWidth="1"/>
    <col min="51" max="51" width="23.28125" style="12" customWidth="1"/>
    <col min="52" max="52" width="9.57421875" style="0" customWidth="1"/>
  </cols>
  <sheetData>
    <row r="1" spans="1:52" ht="21.75">
      <c r="A1" s="154" t="s">
        <v>167</v>
      </c>
      <c r="B1" s="154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68"/>
      <c r="AV1" s="68"/>
      <c r="AW1" s="48"/>
      <c r="AX1" s="48" t="s">
        <v>200</v>
      </c>
      <c r="AY1" s="69"/>
      <c r="AZ1" s="70"/>
    </row>
    <row r="2" spans="1:52" ht="2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5"/>
      <c r="AV2" s="16" t="s">
        <v>62</v>
      </c>
      <c r="AW2" s="15"/>
      <c r="AX2" s="17"/>
      <c r="AY2" s="18"/>
      <c r="AZ2" s="19"/>
    </row>
    <row r="3" spans="1:52" ht="20.25">
      <c r="A3" s="46" t="s">
        <v>49</v>
      </c>
      <c r="B3" s="46" t="s">
        <v>50</v>
      </c>
      <c r="C3" s="44">
        <v>42621</v>
      </c>
      <c r="D3" s="44">
        <v>42621</v>
      </c>
      <c r="E3" s="44">
        <v>42628</v>
      </c>
      <c r="F3" s="44">
        <v>42628</v>
      </c>
      <c r="G3" s="44">
        <v>42635</v>
      </c>
      <c r="H3" s="44">
        <v>42635</v>
      </c>
      <c r="I3" s="44">
        <v>42642</v>
      </c>
      <c r="J3" s="44">
        <v>42642</v>
      </c>
      <c r="K3" s="44">
        <v>42649</v>
      </c>
      <c r="L3" s="44">
        <v>42649</v>
      </c>
      <c r="M3" s="44">
        <v>42656</v>
      </c>
      <c r="N3" s="44">
        <v>42656</v>
      </c>
      <c r="O3" s="44">
        <v>42663</v>
      </c>
      <c r="P3" s="44">
        <v>42663</v>
      </c>
      <c r="Q3" s="44">
        <v>42677</v>
      </c>
      <c r="R3" s="44">
        <v>42677</v>
      </c>
      <c r="S3" s="44">
        <v>42684</v>
      </c>
      <c r="T3" s="44">
        <v>42684</v>
      </c>
      <c r="U3" s="44">
        <v>42691</v>
      </c>
      <c r="V3" s="44">
        <v>42691</v>
      </c>
      <c r="W3" s="44">
        <v>42705</v>
      </c>
      <c r="X3" s="44">
        <v>42705</v>
      </c>
      <c r="Y3" s="44">
        <v>42712</v>
      </c>
      <c r="Z3" s="44">
        <v>42712</v>
      </c>
      <c r="AA3" s="44">
        <v>42719</v>
      </c>
      <c r="AB3" s="44">
        <v>42719</v>
      </c>
      <c r="AC3" s="44">
        <v>42374</v>
      </c>
      <c r="AD3" s="44">
        <v>42374</v>
      </c>
      <c r="AE3" s="44">
        <v>42381</v>
      </c>
      <c r="AF3" s="44">
        <v>42381</v>
      </c>
      <c r="AG3" s="44">
        <v>42388</v>
      </c>
      <c r="AH3" s="44">
        <v>42388</v>
      </c>
      <c r="AI3" s="44">
        <v>42395</v>
      </c>
      <c r="AJ3" s="44">
        <v>42395</v>
      </c>
      <c r="AK3" s="44">
        <v>42402</v>
      </c>
      <c r="AL3" s="44">
        <v>42402</v>
      </c>
      <c r="AM3" s="44">
        <v>42409</v>
      </c>
      <c r="AN3" s="44">
        <v>42409</v>
      </c>
      <c r="AO3" s="44">
        <v>42416</v>
      </c>
      <c r="AP3" s="44">
        <v>42416</v>
      </c>
      <c r="AQ3" s="44">
        <v>42423</v>
      </c>
      <c r="AR3" s="44">
        <v>42423</v>
      </c>
      <c r="AS3" s="44">
        <v>42431</v>
      </c>
      <c r="AT3" s="44">
        <v>42431</v>
      </c>
      <c r="AU3" s="16" t="s">
        <v>51</v>
      </c>
      <c r="AV3" s="16" t="s">
        <v>52</v>
      </c>
      <c r="AW3" s="16" t="s">
        <v>53</v>
      </c>
      <c r="AX3" s="20" t="s">
        <v>54</v>
      </c>
      <c r="AY3" s="16" t="s">
        <v>55</v>
      </c>
      <c r="AZ3" s="30" t="s">
        <v>68</v>
      </c>
    </row>
    <row r="4" spans="1:52" ht="16.5">
      <c r="A4" s="2" t="s">
        <v>48</v>
      </c>
      <c r="B4" s="21" t="s">
        <v>14</v>
      </c>
      <c r="C4" s="29"/>
      <c r="D4" s="29"/>
      <c r="E4" s="29"/>
      <c r="F4" s="29"/>
      <c r="G4" s="29"/>
      <c r="H4" s="29"/>
      <c r="I4" s="29"/>
      <c r="J4" s="29"/>
      <c r="K4" s="29">
        <v>1</v>
      </c>
      <c r="L4" s="29">
        <v>0</v>
      </c>
      <c r="M4" s="29"/>
      <c r="N4" s="29"/>
      <c r="O4" s="29"/>
      <c r="P4" s="29"/>
      <c r="Q4" s="29">
        <v>4</v>
      </c>
      <c r="R4" s="29">
        <v>1</v>
      </c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2">
        <f aca="true" t="shared" si="0" ref="AU4:AU35">C4+E4+G4+I4+K4+M4+O4+Q4+S4+U4+W4+Y4+AA4+AC4+AE4+AG4+AI4+AK4+AM4+AO4+AQ4+AS4</f>
        <v>5</v>
      </c>
      <c r="AV4" s="22">
        <f aca="true" t="shared" si="1" ref="AV4:AV35">D4+F4+H4+J4+L4+N4+P4+R4+T4+V4+X4+Z4+AB4+AD4+AF4+AH4+AJ4+AL4+AN4+AP4+AR4+AT4</f>
        <v>1</v>
      </c>
      <c r="AW4" s="22">
        <f aca="true" t="shared" si="2" ref="AW4:AW35">SUM(AU4,AV4)</f>
        <v>6</v>
      </c>
      <c r="AX4" s="23">
        <f aca="true" t="shared" si="3" ref="AX4:AX35">AU4/AW4</f>
        <v>0.8333333333333334</v>
      </c>
      <c r="AY4" s="18" t="str">
        <f aca="true" t="shared" si="4" ref="AY4:AY35">IF(AW4&lt;20,"NOT QUALIFIED",IF(AND(AW4&gt;=20,AW4&lt;40),"STATE QUALIFIED",IF(AW4&gt;=40,"NATIONALS QUALIFIED","")))</f>
        <v>NOT QUALIFIED</v>
      </c>
      <c r="AZ4" s="94">
        <f aca="true" t="shared" si="5" ref="AZ4:AZ35">IF(AW4&gt;=(125*75%),"V","")</f>
      </c>
    </row>
    <row r="5" spans="1:52" ht="16.5">
      <c r="A5" s="1" t="s">
        <v>115</v>
      </c>
      <c r="B5" s="24" t="s">
        <v>157</v>
      </c>
      <c r="C5" s="26">
        <v>4</v>
      </c>
      <c r="D5" s="26">
        <v>1</v>
      </c>
      <c r="E5" s="26">
        <v>5</v>
      </c>
      <c r="F5" s="26">
        <v>0</v>
      </c>
      <c r="G5" s="26">
        <v>5</v>
      </c>
      <c r="H5" s="26">
        <v>0</v>
      </c>
      <c r="I5" s="26">
        <v>4</v>
      </c>
      <c r="J5" s="26">
        <v>1</v>
      </c>
      <c r="K5" s="26">
        <v>3</v>
      </c>
      <c r="L5" s="26">
        <v>2</v>
      </c>
      <c r="M5" s="26">
        <v>4</v>
      </c>
      <c r="N5" s="26">
        <v>1</v>
      </c>
      <c r="O5" s="26"/>
      <c r="P5" s="26"/>
      <c r="Q5" s="26">
        <v>2</v>
      </c>
      <c r="R5" s="26">
        <v>3</v>
      </c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2">
        <f t="shared" si="0"/>
        <v>27</v>
      </c>
      <c r="AV5" s="22">
        <f t="shared" si="1"/>
        <v>8</v>
      </c>
      <c r="AW5" s="22">
        <f t="shared" si="2"/>
        <v>35</v>
      </c>
      <c r="AX5" s="23">
        <f t="shared" si="3"/>
        <v>0.7714285714285715</v>
      </c>
      <c r="AY5" s="18" t="str">
        <f t="shared" si="4"/>
        <v>STATE QUALIFIED</v>
      </c>
      <c r="AZ5" s="94">
        <f t="shared" si="5"/>
      </c>
    </row>
    <row r="6" spans="1:52" ht="16.5">
      <c r="A6" s="1" t="s">
        <v>70</v>
      </c>
      <c r="B6" s="24" t="s">
        <v>14</v>
      </c>
      <c r="C6" s="22"/>
      <c r="D6" s="22"/>
      <c r="E6" s="22">
        <v>5</v>
      </c>
      <c r="F6" s="22">
        <v>0</v>
      </c>
      <c r="G6" s="22"/>
      <c r="H6" s="22"/>
      <c r="I6" s="22"/>
      <c r="J6" s="22"/>
      <c r="K6" s="22">
        <v>1</v>
      </c>
      <c r="L6" s="22">
        <v>2</v>
      </c>
      <c r="M6" s="22"/>
      <c r="N6" s="22"/>
      <c r="O6" s="22">
        <v>4</v>
      </c>
      <c r="P6" s="22">
        <v>0</v>
      </c>
      <c r="Q6" s="22">
        <v>3</v>
      </c>
      <c r="R6" s="22">
        <v>2</v>
      </c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>
        <f t="shared" si="0"/>
        <v>13</v>
      </c>
      <c r="AV6" s="22">
        <f t="shared" si="1"/>
        <v>4</v>
      </c>
      <c r="AW6" s="22">
        <f t="shared" si="2"/>
        <v>17</v>
      </c>
      <c r="AX6" s="23">
        <f t="shared" si="3"/>
        <v>0.7647058823529411</v>
      </c>
      <c r="AY6" s="18" t="str">
        <f t="shared" si="4"/>
        <v>NOT QUALIFIED</v>
      </c>
      <c r="AZ6" s="94">
        <f t="shared" si="5"/>
      </c>
    </row>
    <row r="7" spans="1:52" ht="16.5">
      <c r="A7" s="1" t="s">
        <v>7</v>
      </c>
      <c r="B7" s="3" t="s">
        <v>157</v>
      </c>
      <c r="C7" s="25">
        <v>3</v>
      </c>
      <c r="D7" s="25">
        <v>2</v>
      </c>
      <c r="E7" s="25">
        <v>5</v>
      </c>
      <c r="F7" s="25">
        <v>0</v>
      </c>
      <c r="G7" s="25">
        <v>4</v>
      </c>
      <c r="H7" s="25">
        <v>1</v>
      </c>
      <c r="I7" s="25">
        <v>2</v>
      </c>
      <c r="J7" s="25">
        <v>3</v>
      </c>
      <c r="K7" s="25">
        <v>4</v>
      </c>
      <c r="L7" s="25">
        <v>1</v>
      </c>
      <c r="M7" s="25">
        <v>4</v>
      </c>
      <c r="N7" s="25">
        <v>1</v>
      </c>
      <c r="O7" s="25">
        <v>5</v>
      </c>
      <c r="P7" s="25">
        <v>0</v>
      </c>
      <c r="Q7" s="25">
        <v>3</v>
      </c>
      <c r="R7" s="25">
        <v>2</v>
      </c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2">
        <f t="shared" si="0"/>
        <v>30</v>
      </c>
      <c r="AV7" s="22">
        <f t="shared" si="1"/>
        <v>10</v>
      </c>
      <c r="AW7" s="22">
        <f t="shared" si="2"/>
        <v>40</v>
      </c>
      <c r="AX7" s="23">
        <f t="shared" si="3"/>
        <v>0.75</v>
      </c>
      <c r="AY7" s="18" t="str">
        <f t="shared" si="4"/>
        <v>NATIONALS QUALIFIED</v>
      </c>
      <c r="AZ7" s="94">
        <f t="shared" si="5"/>
      </c>
    </row>
    <row r="8" spans="1:52" ht="16.5">
      <c r="A8" s="3" t="s">
        <v>19</v>
      </c>
      <c r="B8" s="3" t="s">
        <v>1</v>
      </c>
      <c r="C8" s="25"/>
      <c r="D8" s="25"/>
      <c r="E8" s="25">
        <v>4</v>
      </c>
      <c r="F8" s="25">
        <v>0</v>
      </c>
      <c r="G8" s="25"/>
      <c r="H8" s="25"/>
      <c r="I8" s="25"/>
      <c r="J8" s="25"/>
      <c r="K8" s="25"/>
      <c r="L8" s="25"/>
      <c r="M8" s="25">
        <v>2</v>
      </c>
      <c r="N8" s="25">
        <v>2</v>
      </c>
      <c r="O8" s="25">
        <v>3</v>
      </c>
      <c r="P8" s="25">
        <v>1</v>
      </c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2">
        <f t="shared" si="0"/>
        <v>9</v>
      </c>
      <c r="AV8" s="22">
        <f t="shared" si="1"/>
        <v>3</v>
      </c>
      <c r="AW8" s="22">
        <f t="shared" si="2"/>
        <v>12</v>
      </c>
      <c r="AX8" s="23">
        <f t="shared" si="3"/>
        <v>0.75</v>
      </c>
      <c r="AY8" s="18" t="str">
        <f t="shared" si="4"/>
        <v>NOT QUALIFIED</v>
      </c>
      <c r="AZ8" s="94">
        <f t="shared" si="5"/>
      </c>
    </row>
    <row r="9" spans="1:52" ht="16.5">
      <c r="A9" s="1" t="s">
        <v>148</v>
      </c>
      <c r="B9" s="1" t="s">
        <v>1</v>
      </c>
      <c r="C9" s="29">
        <v>4</v>
      </c>
      <c r="D9" s="29">
        <v>1</v>
      </c>
      <c r="E9" s="29">
        <v>3</v>
      </c>
      <c r="F9" s="29">
        <v>2</v>
      </c>
      <c r="G9" s="29">
        <v>3</v>
      </c>
      <c r="H9" s="29">
        <v>1</v>
      </c>
      <c r="I9" s="29">
        <v>3</v>
      </c>
      <c r="J9" s="29">
        <v>1</v>
      </c>
      <c r="K9" s="29"/>
      <c r="L9" s="29"/>
      <c r="M9" s="29">
        <v>3</v>
      </c>
      <c r="N9" s="29">
        <v>1</v>
      </c>
      <c r="O9" s="29">
        <v>4</v>
      </c>
      <c r="P9" s="29">
        <v>0</v>
      </c>
      <c r="Q9" s="29">
        <v>2</v>
      </c>
      <c r="R9" s="29">
        <v>2</v>
      </c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2">
        <f t="shared" si="0"/>
        <v>22</v>
      </c>
      <c r="AV9" s="22">
        <f t="shared" si="1"/>
        <v>8</v>
      </c>
      <c r="AW9" s="22">
        <f t="shared" si="2"/>
        <v>30</v>
      </c>
      <c r="AX9" s="23">
        <f t="shared" si="3"/>
        <v>0.7333333333333333</v>
      </c>
      <c r="AY9" s="18" t="str">
        <f t="shared" si="4"/>
        <v>STATE QUALIFIED</v>
      </c>
      <c r="AZ9" s="94">
        <f t="shared" si="5"/>
      </c>
    </row>
    <row r="10" spans="1:52" ht="16.5">
      <c r="A10" s="2" t="s">
        <v>3</v>
      </c>
      <c r="B10" s="3" t="s">
        <v>1</v>
      </c>
      <c r="C10" s="22">
        <v>3</v>
      </c>
      <c r="D10" s="22">
        <v>1</v>
      </c>
      <c r="E10" s="22"/>
      <c r="F10" s="22"/>
      <c r="G10" s="22">
        <v>2</v>
      </c>
      <c r="H10" s="22">
        <v>2</v>
      </c>
      <c r="I10" s="22">
        <v>3</v>
      </c>
      <c r="J10" s="22">
        <v>1</v>
      </c>
      <c r="K10" s="22">
        <v>4</v>
      </c>
      <c r="L10" s="22">
        <v>1</v>
      </c>
      <c r="M10" s="22">
        <v>3</v>
      </c>
      <c r="N10" s="22">
        <v>1</v>
      </c>
      <c r="O10" s="22"/>
      <c r="P10" s="22"/>
      <c r="Q10" s="22">
        <v>3</v>
      </c>
      <c r="R10" s="22">
        <v>1</v>
      </c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>
        <f t="shared" si="0"/>
        <v>18</v>
      </c>
      <c r="AV10" s="22">
        <f t="shared" si="1"/>
        <v>7</v>
      </c>
      <c r="AW10" s="22">
        <f t="shared" si="2"/>
        <v>25</v>
      </c>
      <c r="AX10" s="23">
        <f t="shared" si="3"/>
        <v>0.72</v>
      </c>
      <c r="AY10" s="18" t="str">
        <f t="shared" si="4"/>
        <v>STATE QUALIFIED</v>
      </c>
      <c r="AZ10" s="94">
        <f t="shared" si="5"/>
      </c>
    </row>
    <row r="11" spans="1:52" ht="16.5">
      <c r="A11" s="1" t="s">
        <v>181</v>
      </c>
      <c r="B11" s="24" t="s">
        <v>1</v>
      </c>
      <c r="C11" s="22"/>
      <c r="D11" s="22"/>
      <c r="E11" s="22">
        <v>3</v>
      </c>
      <c r="F11" s="22">
        <v>1</v>
      </c>
      <c r="G11" s="22">
        <v>4</v>
      </c>
      <c r="H11" s="22">
        <v>1</v>
      </c>
      <c r="I11" s="22">
        <v>1</v>
      </c>
      <c r="J11" s="22">
        <v>3</v>
      </c>
      <c r="K11" s="22">
        <v>4</v>
      </c>
      <c r="L11" s="22">
        <v>1</v>
      </c>
      <c r="M11" s="22">
        <v>4</v>
      </c>
      <c r="N11" s="22">
        <v>0</v>
      </c>
      <c r="O11" s="22">
        <v>3</v>
      </c>
      <c r="P11" s="22">
        <v>1</v>
      </c>
      <c r="Q11" s="22">
        <v>3</v>
      </c>
      <c r="R11" s="22">
        <v>2</v>
      </c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>
        <f t="shared" si="0"/>
        <v>22</v>
      </c>
      <c r="AV11" s="22">
        <f t="shared" si="1"/>
        <v>9</v>
      </c>
      <c r="AW11" s="22">
        <f t="shared" si="2"/>
        <v>31</v>
      </c>
      <c r="AX11" s="23">
        <f t="shared" si="3"/>
        <v>0.7096774193548387</v>
      </c>
      <c r="AY11" s="18" t="str">
        <f t="shared" si="4"/>
        <v>STATE QUALIFIED</v>
      </c>
      <c r="AZ11" s="94">
        <f t="shared" si="5"/>
      </c>
    </row>
    <row r="12" spans="1:52" ht="16.5">
      <c r="A12" s="1" t="s">
        <v>133</v>
      </c>
      <c r="B12" s="24" t="s">
        <v>128</v>
      </c>
      <c r="C12" s="25"/>
      <c r="D12" s="25"/>
      <c r="E12" s="25"/>
      <c r="F12" s="25"/>
      <c r="G12" s="25">
        <v>4</v>
      </c>
      <c r="H12" s="25">
        <v>1</v>
      </c>
      <c r="I12" s="25"/>
      <c r="J12" s="25"/>
      <c r="K12" s="25">
        <v>3</v>
      </c>
      <c r="L12" s="25">
        <v>2</v>
      </c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2">
        <f t="shared" si="0"/>
        <v>7</v>
      </c>
      <c r="AV12" s="22">
        <f t="shared" si="1"/>
        <v>3</v>
      </c>
      <c r="AW12" s="22">
        <f t="shared" si="2"/>
        <v>10</v>
      </c>
      <c r="AX12" s="23">
        <f t="shared" si="3"/>
        <v>0.7</v>
      </c>
      <c r="AY12" s="18" t="str">
        <f t="shared" si="4"/>
        <v>NOT QUALIFIED</v>
      </c>
      <c r="AZ12" s="94">
        <f t="shared" si="5"/>
      </c>
    </row>
    <row r="13" spans="1:52" ht="16.5">
      <c r="A13" s="2" t="s">
        <v>141</v>
      </c>
      <c r="B13" s="21" t="s">
        <v>157</v>
      </c>
      <c r="C13" s="22"/>
      <c r="D13" s="22"/>
      <c r="E13" s="22">
        <v>3</v>
      </c>
      <c r="F13" s="22">
        <v>2</v>
      </c>
      <c r="G13" s="22">
        <v>3</v>
      </c>
      <c r="H13" s="22">
        <v>2</v>
      </c>
      <c r="I13" s="22">
        <v>2</v>
      </c>
      <c r="J13" s="22">
        <v>3</v>
      </c>
      <c r="K13" s="22">
        <v>4</v>
      </c>
      <c r="L13" s="22">
        <v>1</v>
      </c>
      <c r="M13" s="22">
        <v>5</v>
      </c>
      <c r="N13" s="22">
        <v>0</v>
      </c>
      <c r="O13" s="22">
        <v>4</v>
      </c>
      <c r="P13" s="22">
        <v>1</v>
      </c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>
        <f t="shared" si="0"/>
        <v>21</v>
      </c>
      <c r="AV13" s="22">
        <f t="shared" si="1"/>
        <v>9</v>
      </c>
      <c r="AW13" s="22">
        <f t="shared" si="2"/>
        <v>30</v>
      </c>
      <c r="AX13" s="23">
        <f t="shared" si="3"/>
        <v>0.7</v>
      </c>
      <c r="AY13" s="18" t="str">
        <f t="shared" si="4"/>
        <v>STATE QUALIFIED</v>
      </c>
      <c r="AZ13" s="94">
        <f t="shared" si="5"/>
      </c>
    </row>
    <row r="14" spans="1:52" ht="16.5">
      <c r="A14" s="1" t="s">
        <v>0</v>
      </c>
      <c r="B14" s="1" t="s">
        <v>1</v>
      </c>
      <c r="C14" s="25">
        <v>3</v>
      </c>
      <c r="D14" s="25">
        <v>1</v>
      </c>
      <c r="E14" s="25">
        <v>1</v>
      </c>
      <c r="F14" s="25">
        <v>3</v>
      </c>
      <c r="G14" s="25">
        <v>3</v>
      </c>
      <c r="H14" s="25">
        <v>1</v>
      </c>
      <c r="I14" s="25">
        <v>4</v>
      </c>
      <c r="J14" s="25">
        <v>0</v>
      </c>
      <c r="K14" s="25">
        <v>3</v>
      </c>
      <c r="L14" s="25">
        <v>2</v>
      </c>
      <c r="M14" s="25">
        <v>4</v>
      </c>
      <c r="N14" s="25">
        <v>0</v>
      </c>
      <c r="O14" s="25">
        <v>3</v>
      </c>
      <c r="P14" s="25">
        <v>1</v>
      </c>
      <c r="Q14" s="25">
        <v>2</v>
      </c>
      <c r="R14" s="25">
        <v>2</v>
      </c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2">
        <f t="shared" si="0"/>
        <v>23</v>
      </c>
      <c r="AV14" s="22">
        <f t="shared" si="1"/>
        <v>10</v>
      </c>
      <c r="AW14" s="22">
        <f t="shared" si="2"/>
        <v>33</v>
      </c>
      <c r="AX14" s="23">
        <f t="shared" si="3"/>
        <v>0.696969696969697</v>
      </c>
      <c r="AY14" s="18" t="str">
        <f t="shared" si="4"/>
        <v>STATE QUALIFIED</v>
      </c>
      <c r="AZ14" s="94">
        <f t="shared" si="5"/>
      </c>
    </row>
    <row r="15" spans="1:52" ht="16.5">
      <c r="A15" s="1" t="s">
        <v>166</v>
      </c>
      <c r="B15" s="24" t="s">
        <v>20</v>
      </c>
      <c r="C15" s="22">
        <v>3</v>
      </c>
      <c r="D15" s="22">
        <v>2</v>
      </c>
      <c r="E15" s="22">
        <v>3</v>
      </c>
      <c r="F15" s="22">
        <v>1</v>
      </c>
      <c r="G15" s="22">
        <v>3</v>
      </c>
      <c r="H15" s="22">
        <v>2</v>
      </c>
      <c r="I15" s="22">
        <v>4</v>
      </c>
      <c r="J15" s="22">
        <v>1</v>
      </c>
      <c r="K15" s="22">
        <v>4</v>
      </c>
      <c r="L15" s="22">
        <v>1</v>
      </c>
      <c r="M15" s="22">
        <v>5</v>
      </c>
      <c r="N15" s="22">
        <v>0</v>
      </c>
      <c r="O15" s="22">
        <v>2</v>
      </c>
      <c r="P15" s="22">
        <v>3</v>
      </c>
      <c r="Q15" s="22">
        <v>3</v>
      </c>
      <c r="R15" s="22">
        <v>2</v>
      </c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>
        <f t="shared" si="0"/>
        <v>27</v>
      </c>
      <c r="AV15" s="22">
        <f t="shared" si="1"/>
        <v>12</v>
      </c>
      <c r="AW15" s="22">
        <f t="shared" si="2"/>
        <v>39</v>
      </c>
      <c r="AX15" s="23">
        <f t="shared" si="3"/>
        <v>0.6923076923076923</v>
      </c>
      <c r="AY15" s="18" t="str">
        <f t="shared" si="4"/>
        <v>STATE QUALIFIED</v>
      </c>
      <c r="AZ15" s="94">
        <f t="shared" si="5"/>
      </c>
    </row>
    <row r="16" spans="1:52" ht="16.5">
      <c r="A16" s="1" t="s">
        <v>105</v>
      </c>
      <c r="B16" s="24" t="s">
        <v>157</v>
      </c>
      <c r="C16" s="25">
        <v>3</v>
      </c>
      <c r="D16" s="25">
        <v>2</v>
      </c>
      <c r="E16" s="25">
        <v>4</v>
      </c>
      <c r="F16" s="25">
        <v>1</v>
      </c>
      <c r="G16" s="25">
        <v>5</v>
      </c>
      <c r="H16" s="25">
        <v>0</v>
      </c>
      <c r="I16" s="25">
        <v>4</v>
      </c>
      <c r="J16" s="25">
        <v>1</v>
      </c>
      <c r="K16" s="25"/>
      <c r="L16" s="25"/>
      <c r="M16" s="25">
        <v>3</v>
      </c>
      <c r="N16" s="25">
        <v>2</v>
      </c>
      <c r="O16" s="25">
        <v>1</v>
      </c>
      <c r="P16" s="25">
        <v>4</v>
      </c>
      <c r="Q16" s="25">
        <v>4</v>
      </c>
      <c r="R16" s="25">
        <v>1</v>
      </c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2">
        <f t="shared" si="0"/>
        <v>24</v>
      </c>
      <c r="AV16" s="22">
        <f t="shared" si="1"/>
        <v>11</v>
      </c>
      <c r="AW16" s="22">
        <f t="shared" si="2"/>
        <v>35</v>
      </c>
      <c r="AX16" s="23">
        <f t="shared" si="3"/>
        <v>0.6857142857142857</v>
      </c>
      <c r="AY16" s="18" t="str">
        <f t="shared" si="4"/>
        <v>STATE QUALIFIED</v>
      </c>
      <c r="AZ16" s="94">
        <f t="shared" si="5"/>
      </c>
    </row>
    <row r="17" spans="1:52" ht="16.5">
      <c r="A17" s="3" t="s">
        <v>69</v>
      </c>
      <c r="B17" s="3" t="s">
        <v>1</v>
      </c>
      <c r="C17" s="25">
        <v>4</v>
      </c>
      <c r="D17" s="25">
        <v>0</v>
      </c>
      <c r="E17" s="25">
        <v>3</v>
      </c>
      <c r="F17" s="25">
        <v>1</v>
      </c>
      <c r="G17" s="25"/>
      <c r="H17" s="25"/>
      <c r="I17" s="25"/>
      <c r="J17" s="25"/>
      <c r="K17" s="25">
        <v>3</v>
      </c>
      <c r="L17" s="25">
        <v>2</v>
      </c>
      <c r="M17" s="25"/>
      <c r="N17" s="25"/>
      <c r="O17" s="25">
        <v>3</v>
      </c>
      <c r="P17" s="25">
        <v>2</v>
      </c>
      <c r="Q17" s="25">
        <v>2</v>
      </c>
      <c r="R17" s="25">
        <v>2</v>
      </c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2">
        <f t="shared" si="0"/>
        <v>15</v>
      </c>
      <c r="AV17" s="22">
        <f t="shared" si="1"/>
        <v>7</v>
      </c>
      <c r="AW17" s="22">
        <f t="shared" si="2"/>
        <v>22</v>
      </c>
      <c r="AX17" s="23">
        <f t="shared" si="3"/>
        <v>0.6818181818181818</v>
      </c>
      <c r="AY17" s="18" t="str">
        <f t="shared" si="4"/>
        <v>STATE QUALIFIED</v>
      </c>
      <c r="AZ17" s="94">
        <f t="shared" si="5"/>
      </c>
    </row>
    <row r="18" spans="1:52" ht="16.5">
      <c r="A18" s="2" t="s">
        <v>150</v>
      </c>
      <c r="B18" s="2" t="s">
        <v>45</v>
      </c>
      <c r="C18" s="95">
        <v>3</v>
      </c>
      <c r="D18" s="95">
        <v>2</v>
      </c>
      <c r="E18" s="94">
        <v>2</v>
      </c>
      <c r="F18" s="94">
        <v>2</v>
      </c>
      <c r="G18" s="94">
        <v>2</v>
      </c>
      <c r="H18" s="94">
        <v>2</v>
      </c>
      <c r="I18" s="94"/>
      <c r="J18" s="94"/>
      <c r="K18" s="94">
        <v>3</v>
      </c>
      <c r="L18" s="94">
        <v>1</v>
      </c>
      <c r="M18" s="94">
        <v>3</v>
      </c>
      <c r="N18" s="94">
        <v>1</v>
      </c>
      <c r="O18" s="94">
        <v>3</v>
      </c>
      <c r="P18" s="94">
        <v>1</v>
      </c>
      <c r="Q18" s="94">
        <v>4</v>
      </c>
      <c r="R18" s="94">
        <v>1</v>
      </c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26"/>
      <c r="AR18" s="26"/>
      <c r="AS18" s="29"/>
      <c r="AT18" s="29"/>
      <c r="AU18" s="22">
        <f t="shared" si="0"/>
        <v>20</v>
      </c>
      <c r="AV18" s="22">
        <f t="shared" si="1"/>
        <v>10</v>
      </c>
      <c r="AW18" s="22">
        <f t="shared" si="2"/>
        <v>30</v>
      </c>
      <c r="AX18" s="23">
        <f t="shared" si="3"/>
        <v>0.6666666666666666</v>
      </c>
      <c r="AY18" s="18" t="str">
        <f t="shared" si="4"/>
        <v>STATE QUALIFIED</v>
      </c>
      <c r="AZ18" s="94">
        <f t="shared" si="5"/>
      </c>
    </row>
    <row r="19" spans="1:52" ht="16.5">
      <c r="A19" s="1" t="s">
        <v>13</v>
      </c>
      <c r="B19" s="1" t="s">
        <v>14</v>
      </c>
      <c r="C19" s="26">
        <v>3</v>
      </c>
      <c r="D19" s="26">
        <v>2</v>
      </c>
      <c r="E19" s="26">
        <v>4</v>
      </c>
      <c r="F19" s="26">
        <v>0</v>
      </c>
      <c r="G19" s="26">
        <v>2</v>
      </c>
      <c r="H19" s="26">
        <v>3</v>
      </c>
      <c r="I19" s="26">
        <v>4</v>
      </c>
      <c r="J19" s="26">
        <v>1</v>
      </c>
      <c r="K19" s="26">
        <v>4</v>
      </c>
      <c r="L19" s="26">
        <v>1</v>
      </c>
      <c r="M19" s="26">
        <v>2</v>
      </c>
      <c r="N19" s="26">
        <v>3</v>
      </c>
      <c r="O19" s="26">
        <v>3</v>
      </c>
      <c r="P19" s="26">
        <v>2</v>
      </c>
      <c r="Q19" s="26">
        <v>4</v>
      </c>
      <c r="R19" s="26">
        <v>1</v>
      </c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2">
        <f t="shared" si="0"/>
        <v>26</v>
      </c>
      <c r="AV19" s="22">
        <f t="shared" si="1"/>
        <v>13</v>
      </c>
      <c r="AW19" s="22">
        <f t="shared" si="2"/>
        <v>39</v>
      </c>
      <c r="AX19" s="23">
        <f t="shared" si="3"/>
        <v>0.6666666666666666</v>
      </c>
      <c r="AY19" s="18" t="str">
        <f t="shared" si="4"/>
        <v>STATE QUALIFIED</v>
      </c>
      <c r="AZ19" s="94">
        <f t="shared" si="5"/>
      </c>
    </row>
    <row r="20" spans="1:52" ht="16.5">
      <c r="A20" s="2" t="s">
        <v>15</v>
      </c>
      <c r="B20" s="21" t="s">
        <v>14</v>
      </c>
      <c r="C20" s="25">
        <v>2</v>
      </c>
      <c r="D20" s="25">
        <v>3</v>
      </c>
      <c r="E20" s="25">
        <v>1</v>
      </c>
      <c r="F20" s="25">
        <v>3</v>
      </c>
      <c r="G20" s="25">
        <v>3</v>
      </c>
      <c r="H20" s="25">
        <v>2</v>
      </c>
      <c r="I20" s="25">
        <v>3</v>
      </c>
      <c r="J20" s="25">
        <v>2</v>
      </c>
      <c r="K20" s="25">
        <v>4</v>
      </c>
      <c r="L20" s="25">
        <v>0</v>
      </c>
      <c r="M20" s="25">
        <v>5</v>
      </c>
      <c r="N20" s="25">
        <v>0</v>
      </c>
      <c r="O20" s="25">
        <v>4</v>
      </c>
      <c r="P20" s="25">
        <v>1</v>
      </c>
      <c r="Q20" s="25">
        <v>3</v>
      </c>
      <c r="R20" s="25">
        <v>2</v>
      </c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2">
        <f t="shared" si="0"/>
        <v>25</v>
      </c>
      <c r="AV20" s="22">
        <f t="shared" si="1"/>
        <v>13</v>
      </c>
      <c r="AW20" s="22">
        <f t="shared" si="2"/>
        <v>38</v>
      </c>
      <c r="AX20" s="23">
        <f t="shared" si="3"/>
        <v>0.6578947368421053</v>
      </c>
      <c r="AY20" s="18" t="str">
        <f t="shared" si="4"/>
        <v>STATE QUALIFIED</v>
      </c>
      <c r="AZ20" s="94">
        <f t="shared" si="5"/>
      </c>
    </row>
    <row r="21" spans="1:52" ht="16.5">
      <c r="A21" s="2" t="s">
        <v>88</v>
      </c>
      <c r="B21" s="21" t="s">
        <v>47</v>
      </c>
      <c r="C21" s="25">
        <v>3</v>
      </c>
      <c r="D21" s="25">
        <v>1</v>
      </c>
      <c r="E21" s="25">
        <v>3</v>
      </c>
      <c r="F21" s="25">
        <v>1</v>
      </c>
      <c r="G21" s="25">
        <v>3</v>
      </c>
      <c r="H21" s="25">
        <v>2</v>
      </c>
      <c r="I21" s="25">
        <v>3</v>
      </c>
      <c r="J21" s="25">
        <v>2</v>
      </c>
      <c r="K21" s="25">
        <v>2</v>
      </c>
      <c r="L21" s="25">
        <v>2</v>
      </c>
      <c r="M21" s="25">
        <v>2</v>
      </c>
      <c r="N21" s="25">
        <v>2</v>
      </c>
      <c r="O21" s="25">
        <v>3</v>
      </c>
      <c r="P21" s="25">
        <v>1</v>
      </c>
      <c r="Q21" s="25">
        <v>3</v>
      </c>
      <c r="R21" s="25">
        <v>1</v>
      </c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2">
        <f t="shared" si="0"/>
        <v>22</v>
      </c>
      <c r="AV21" s="22">
        <f t="shared" si="1"/>
        <v>12</v>
      </c>
      <c r="AW21" s="22">
        <f t="shared" si="2"/>
        <v>34</v>
      </c>
      <c r="AX21" s="23">
        <f t="shared" si="3"/>
        <v>0.6470588235294118</v>
      </c>
      <c r="AY21" s="18" t="str">
        <f t="shared" si="4"/>
        <v>STATE QUALIFIED</v>
      </c>
      <c r="AZ21" s="94">
        <f t="shared" si="5"/>
      </c>
    </row>
    <row r="22" spans="1:52" ht="16.5">
      <c r="A22" s="1" t="s">
        <v>24</v>
      </c>
      <c r="B22" s="1" t="s">
        <v>47</v>
      </c>
      <c r="C22" s="25">
        <v>3</v>
      </c>
      <c r="D22" s="25">
        <v>1</v>
      </c>
      <c r="E22" s="25">
        <v>3</v>
      </c>
      <c r="F22" s="25">
        <v>1</v>
      </c>
      <c r="G22" s="25">
        <v>4</v>
      </c>
      <c r="H22" s="25">
        <v>0</v>
      </c>
      <c r="I22" s="25">
        <v>3</v>
      </c>
      <c r="J22" s="25">
        <v>2</v>
      </c>
      <c r="K22" s="25">
        <v>0</v>
      </c>
      <c r="L22" s="25">
        <v>5</v>
      </c>
      <c r="M22" s="25">
        <v>2</v>
      </c>
      <c r="N22" s="25">
        <v>2</v>
      </c>
      <c r="O22" s="25">
        <v>3</v>
      </c>
      <c r="P22" s="25">
        <v>1</v>
      </c>
      <c r="Q22" s="25">
        <v>4</v>
      </c>
      <c r="R22" s="25">
        <v>0</v>
      </c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2">
        <f t="shared" si="0"/>
        <v>22</v>
      </c>
      <c r="AV22" s="22">
        <f t="shared" si="1"/>
        <v>12</v>
      </c>
      <c r="AW22" s="22">
        <f t="shared" si="2"/>
        <v>34</v>
      </c>
      <c r="AX22" s="23">
        <f t="shared" si="3"/>
        <v>0.6470588235294118</v>
      </c>
      <c r="AY22" s="18" t="str">
        <f t="shared" si="4"/>
        <v>STATE QUALIFIED</v>
      </c>
      <c r="AZ22" s="94">
        <f t="shared" si="5"/>
      </c>
    </row>
    <row r="23" spans="1:52" ht="16.5">
      <c r="A23" s="2" t="s">
        <v>75</v>
      </c>
      <c r="B23" s="21" t="s">
        <v>20</v>
      </c>
      <c r="C23" s="28">
        <v>3</v>
      </c>
      <c r="D23" s="28">
        <v>0</v>
      </c>
      <c r="E23" s="28"/>
      <c r="F23" s="28"/>
      <c r="G23" s="28">
        <v>4</v>
      </c>
      <c r="H23" s="28">
        <v>1</v>
      </c>
      <c r="I23" s="28">
        <v>3</v>
      </c>
      <c r="J23" s="28">
        <v>2</v>
      </c>
      <c r="K23" s="28"/>
      <c r="L23" s="28"/>
      <c r="M23" s="28">
        <v>1</v>
      </c>
      <c r="N23" s="28">
        <v>2</v>
      </c>
      <c r="O23" s="28">
        <v>0</v>
      </c>
      <c r="P23" s="28">
        <v>1</v>
      </c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2">
        <f t="shared" si="0"/>
        <v>11</v>
      </c>
      <c r="AV23" s="22">
        <f t="shared" si="1"/>
        <v>6</v>
      </c>
      <c r="AW23" s="22">
        <f t="shared" si="2"/>
        <v>17</v>
      </c>
      <c r="AX23" s="23">
        <f t="shared" si="3"/>
        <v>0.6470588235294118</v>
      </c>
      <c r="AY23" s="18" t="str">
        <f t="shared" si="4"/>
        <v>NOT QUALIFIED</v>
      </c>
      <c r="AZ23" s="94">
        <f t="shared" si="5"/>
      </c>
    </row>
    <row r="24" spans="1:52" ht="16.5">
      <c r="A24" s="2" t="s">
        <v>2</v>
      </c>
      <c r="B24" s="21" t="s">
        <v>1</v>
      </c>
      <c r="C24" s="25">
        <v>2</v>
      </c>
      <c r="D24" s="25">
        <v>2</v>
      </c>
      <c r="E24" s="25"/>
      <c r="F24" s="25"/>
      <c r="G24" s="25">
        <v>4</v>
      </c>
      <c r="H24" s="25">
        <v>0</v>
      </c>
      <c r="I24" s="25">
        <v>4</v>
      </c>
      <c r="J24" s="25">
        <v>1</v>
      </c>
      <c r="K24" s="25"/>
      <c r="L24" s="25"/>
      <c r="M24" s="25">
        <v>2</v>
      </c>
      <c r="N24" s="25">
        <v>3</v>
      </c>
      <c r="O24" s="25"/>
      <c r="P24" s="25"/>
      <c r="Q24" s="25">
        <v>2</v>
      </c>
      <c r="R24" s="25">
        <v>2</v>
      </c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2">
        <f t="shared" si="0"/>
        <v>14</v>
      </c>
      <c r="AV24" s="22">
        <f t="shared" si="1"/>
        <v>8</v>
      </c>
      <c r="AW24" s="22">
        <f t="shared" si="2"/>
        <v>22</v>
      </c>
      <c r="AX24" s="23">
        <f t="shared" si="3"/>
        <v>0.6363636363636364</v>
      </c>
      <c r="AY24" s="18" t="str">
        <f t="shared" si="4"/>
        <v>STATE QUALIFIED</v>
      </c>
      <c r="AZ24" s="94">
        <f t="shared" si="5"/>
      </c>
    </row>
    <row r="25" spans="1:52" ht="16.5">
      <c r="A25" s="1" t="s">
        <v>87</v>
      </c>
      <c r="B25" s="21" t="s">
        <v>162</v>
      </c>
      <c r="C25" s="25">
        <v>0</v>
      </c>
      <c r="D25" s="25">
        <v>2</v>
      </c>
      <c r="E25" s="25">
        <v>4</v>
      </c>
      <c r="F25" s="25">
        <v>1</v>
      </c>
      <c r="G25" s="25">
        <v>1</v>
      </c>
      <c r="H25" s="25">
        <v>4</v>
      </c>
      <c r="I25" s="25">
        <v>4</v>
      </c>
      <c r="J25" s="25">
        <v>1</v>
      </c>
      <c r="K25" s="25">
        <v>5</v>
      </c>
      <c r="L25" s="25">
        <v>0</v>
      </c>
      <c r="M25" s="25">
        <v>4</v>
      </c>
      <c r="N25" s="25">
        <v>1</v>
      </c>
      <c r="O25" s="25">
        <v>3</v>
      </c>
      <c r="P25" s="25">
        <v>2</v>
      </c>
      <c r="Q25" s="25">
        <v>2</v>
      </c>
      <c r="R25" s="25">
        <v>3</v>
      </c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2">
        <f t="shared" si="0"/>
        <v>23</v>
      </c>
      <c r="AV25" s="22">
        <f t="shared" si="1"/>
        <v>14</v>
      </c>
      <c r="AW25" s="22">
        <f t="shared" si="2"/>
        <v>37</v>
      </c>
      <c r="AX25" s="23">
        <f t="shared" si="3"/>
        <v>0.6216216216216216</v>
      </c>
      <c r="AY25" s="18" t="str">
        <f t="shared" si="4"/>
        <v>STATE QUALIFIED</v>
      </c>
      <c r="AZ25" s="94">
        <f t="shared" si="5"/>
      </c>
    </row>
    <row r="26" spans="1:52" ht="16.5">
      <c r="A26" s="1" t="s">
        <v>122</v>
      </c>
      <c r="B26" s="21" t="s">
        <v>162</v>
      </c>
      <c r="C26" s="22">
        <v>4</v>
      </c>
      <c r="D26" s="22">
        <v>1</v>
      </c>
      <c r="E26" s="22">
        <v>0</v>
      </c>
      <c r="F26" s="22">
        <v>4</v>
      </c>
      <c r="G26" s="22"/>
      <c r="H26" s="22"/>
      <c r="I26" s="22">
        <v>5</v>
      </c>
      <c r="J26" s="22">
        <v>0</v>
      </c>
      <c r="K26" s="22">
        <v>3</v>
      </c>
      <c r="L26" s="22">
        <v>2</v>
      </c>
      <c r="M26" s="22">
        <v>3</v>
      </c>
      <c r="N26" s="22">
        <v>2</v>
      </c>
      <c r="O26" s="22">
        <v>3</v>
      </c>
      <c r="P26" s="22">
        <v>2</v>
      </c>
      <c r="Q26" s="22">
        <v>3</v>
      </c>
      <c r="R26" s="22">
        <v>2</v>
      </c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>
        <f t="shared" si="0"/>
        <v>21</v>
      </c>
      <c r="AV26" s="22">
        <f t="shared" si="1"/>
        <v>13</v>
      </c>
      <c r="AW26" s="22">
        <f t="shared" si="2"/>
        <v>34</v>
      </c>
      <c r="AX26" s="23">
        <f t="shared" si="3"/>
        <v>0.6176470588235294</v>
      </c>
      <c r="AY26" s="18" t="str">
        <f t="shared" si="4"/>
        <v>STATE QUALIFIED</v>
      </c>
      <c r="AZ26" s="94">
        <f t="shared" si="5"/>
      </c>
    </row>
    <row r="27" spans="1:52" ht="16.5">
      <c r="A27" s="3" t="s">
        <v>9</v>
      </c>
      <c r="B27" s="3" t="s">
        <v>6</v>
      </c>
      <c r="C27" s="26">
        <v>4</v>
      </c>
      <c r="D27" s="26">
        <v>1</v>
      </c>
      <c r="E27" s="26">
        <v>2</v>
      </c>
      <c r="F27" s="26">
        <v>3</v>
      </c>
      <c r="G27" s="26">
        <v>2</v>
      </c>
      <c r="H27" s="26">
        <v>1</v>
      </c>
      <c r="I27" s="26">
        <v>4</v>
      </c>
      <c r="J27" s="26">
        <v>1</v>
      </c>
      <c r="K27" s="26">
        <v>1</v>
      </c>
      <c r="L27" s="26">
        <v>4</v>
      </c>
      <c r="M27" s="26">
        <v>3</v>
      </c>
      <c r="N27" s="26">
        <v>2</v>
      </c>
      <c r="O27" s="26">
        <v>3</v>
      </c>
      <c r="P27" s="26">
        <v>2</v>
      </c>
      <c r="Q27" s="26">
        <v>4</v>
      </c>
      <c r="R27" s="26">
        <v>1</v>
      </c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2">
        <f t="shared" si="0"/>
        <v>23</v>
      </c>
      <c r="AV27" s="22">
        <f t="shared" si="1"/>
        <v>15</v>
      </c>
      <c r="AW27" s="22">
        <f t="shared" si="2"/>
        <v>38</v>
      </c>
      <c r="AX27" s="23">
        <f t="shared" si="3"/>
        <v>0.6052631578947368</v>
      </c>
      <c r="AY27" s="18" t="str">
        <f t="shared" si="4"/>
        <v>STATE QUALIFIED</v>
      </c>
      <c r="AZ27" s="94">
        <f t="shared" si="5"/>
      </c>
    </row>
    <row r="28" spans="1:52" ht="16.5">
      <c r="A28" s="1" t="s">
        <v>138</v>
      </c>
      <c r="B28" s="24" t="s">
        <v>157</v>
      </c>
      <c r="C28" s="25">
        <v>3</v>
      </c>
      <c r="D28" s="25">
        <v>2</v>
      </c>
      <c r="E28" s="25">
        <v>4</v>
      </c>
      <c r="F28" s="25">
        <v>1</v>
      </c>
      <c r="G28" s="25"/>
      <c r="H28" s="25"/>
      <c r="I28" s="25">
        <v>1</v>
      </c>
      <c r="J28" s="25">
        <v>4</v>
      </c>
      <c r="K28" s="25">
        <v>4</v>
      </c>
      <c r="L28" s="25">
        <v>1</v>
      </c>
      <c r="M28" s="25">
        <v>4</v>
      </c>
      <c r="N28" s="25">
        <v>1</v>
      </c>
      <c r="O28" s="25">
        <v>3</v>
      </c>
      <c r="P28" s="25">
        <v>2</v>
      </c>
      <c r="Q28" s="25">
        <v>2</v>
      </c>
      <c r="R28" s="25">
        <v>3</v>
      </c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2">
        <f t="shared" si="0"/>
        <v>21</v>
      </c>
      <c r="AV28" s="22">
        <f t="shared" si="1"/>
        <v>14</v>
      </c>
      <c r="AW28" s="22">
        <f t="shared" si="2"/>
        <v>35</v>
      </c>
      <c r="AX28" s="23">
        <f t="shared" si="3"/>
        <v>0.6</v>
      </c>
      <c r="AY28" s="18" t="str">
        <f t="shared" si="4"/>
        <v>STATE QUALIFIED</v>
      </c>
      <c r="AZ28" s="94">
        <f t="shared" si="5"/>
      </c>
    </row>
    <row r="29" spans="1:52" ht="16.5">
      <c r="A29" s="2" t="s">
        <v>149</v>
      </c>
      <c r="B29" s="21" t="s">
        <v>20</v>
      </c>
      <c r="C29" s="29">
        <v>0</v>
      </c>
      <c r="D29" s="29">
        <v>2</v>
      </c>
      <c r="E29" s="29"/>
      <c r="F29" s="29"/>
      <c r="G29" s="29">
        <v>2</v>
      </c>
      <c r="H29" s="29">
        <v>3</v>
      </c>
      <c r="I29" s="29"/>
      <c r="J29" s="29"/>
      <c r="K29" s="29"/>
      <c r="L29" s="29"/>
      <c r="M29" s="29"/>
      <c r="N29" s="29"/>
      <c r="O29" s="29">
        <v>3</v>
      </c>
      <c r="P29" s="29">
        <v>2</v>
      </c>
      <c r="Q29" s="29">
        <v>5</v>
      </c>
      <c r="R29" s="29">
        <v>0</v>
      </c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2">
        <f t="shared" si="0"/>
        <v>10</v>
      </c>
      <c r="AV29" s="22">
        <f t="shared" si="1"/>
        <v>7</v>
      </c>
      <c r="AW29" s="22">
        <f t="shared" si="2"/>
        <v>17</v>
      </c>
      <c r="AX29" s="23">
        <f t="shared" si="3"/>
        <v>0.5882352941176471</v>
      </c>
      <c r="AY29" s="18" t="str">
        <f t="shared" si="4"/>
        <v>NOT QUALIFIED</v>
      </c>
      <c r="AZ29" s="94">
        <f t="shared" si="5"/>
      </c>
    </row>
    <row r="30" spans="1:52" ht="16.5">
      <c r="A30" s="1" t="s">
        <v>106</v>
      </c>
      <c r="B30" s="24" t="s">
        <v>78</v>
      </c>
      <c r="C30" s="95"/>
      <c r="D30" s="95"/>
      <c r="E30" s="94">
        <v>0</v>
      </c>
      <c r="F30" s="94">
        <v>1</v>
      </c>
      <c r="G30" s="96">
        <v>3</v>
      </c>
      <c r="H30" s="98">
        <v>0</v>
      </c>
      <c r="I30" s="98">
        <v>1</v>
      </c>
      <c r="J30" s="98">
        <v>1</v>
      </c>
      <c r="K30" s="94">
        <v>0</v>
      </c>
      <c r="L30" s="94">
        <v>1</v>
      </c>
      <c r="M30" s="95"/>
      <c r="N30" s="95"/>
      <c r="O30" s="101"/>
      <c r="P30" s="101"/>
      <c r="Q30" s="94"/>
      <c r="R30" s="94"/>
      <c r="S30" s="98"/>
      <c r="T30" s="98"/>
      <c r="U30" s="96"/>
      <c r="V30" s="96"/>
      <c r="W30" s="95"/>
      <c r="X30" s="95"/>
      <c r="Y30" s="96"/>
      <c r="Z30" s="96"/>
      <c r="AA30" s="94"/>
      <c r="AB30" s="94"/>
      <c r="AC30" s="96"/>
      <c r="AD30" s="96"/>
      <c r="AE30" s="96"/>
      <c r="AF30" s="96"/>
      <c r="AG30" s="96"/>
      <c r="AH30" s="96"/>
      <c r="AI30" s="94"/>
      <c r="AJ30" s="94"/>
      <c r="AK30" s="96"/>
      <c r="AL30" s="96"/>
      <c r="AM30" s="95"/>
      <c r="AN30" s="95"/>
      <c r="AO30" s="94"/>
      <c r="AP30" s="94"/>
      <c r="AQ30" s="95"/>
      <c r="AR30" s="95"/>
      <c r="AS30" s="96"/>
      <c r="AT30" s="96"/>
      <c r="AU30" s="22">
        <f t="shared" si="0"/>
        <v>4</v>
      </c>
      <c r="AV30" s="22">
        <f t="shared" si="1"/>
        <v>3</v>
      </c>
      <c r="AW30" s="22">
        <f t="shared" si="2"/>
        <v>7</v>
      </c>
      <c r="AX30" s="23">
        <f t="shared" si="3"/>
        <v>0.5714285714285714</v>
      </c>
      <c r="AY30" s="18" t="str">
        <f t="shared" si="4"/>
        <v>NOT QUALIFIED</v>
      </c>
      <c r="AZ30" s="94">
        <f t="shared" si="5"/>
      </c>
    </row>
    <row r="31" spans="1:52" ht="16.5">
      <c r="A31" s="2" t="s">
        <v>16</v>
      </c>
      <c r="B31" s="21" t="s">
        <v>14</v>
      </c>
      <c r="C31" s="26">
        <v>5</v>
      </c>
      <c r="D31" s="26">
        <v>0</v>
      </c>
      <c r="E31" s="26">
        <v>2</v>
      </c>
      <c r="F31" s="26">
        <v>2</v>
      </c>
      <c r="G31" s="26">
        <v>3</v>
      </c>
      <c r="H31" s="26">
        <v>2</v>
      </c>
      <c r="I31" s="26">
        <v>3</v>
      </c>
      <c r="J31" s="26">
        <v>2</v>
      </c>
      <c r="K31" s="26">
        <v>3</v>
      </c>
      <c r="L31" s="26">
        <v>1</v>
      </c>
      <c r="M31" s="26">
        <v>0</v>
      </c>
      <c r="N31" s="26">
        <v>5</v>
      </c>
      <c r="O31" s="26">
        <v>0</v>
      </c>
      <c r="P31" s="26">
        <v>2</v>
      </c>
      <c r="Q31" s="26">
        <v>4</v>
      </c>
      <c r="R31" s="26">
        <v>1</v>
      </c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2">
        <f t="shared" si="0"/>
        <v>20</v>
      </c>
      <c r="AV31" s="22">
        <f t="shared" si="1"/>
        <v>15</v>
      </c>
      <c r="AW31" s="22">
        <f t="shared" si="2"/>
        <v>35</v>
      </c>
      <c r="AX31" s="23">
        <f t="shared" si="3"/>
        <v>0.5714285714285714</v>
      </c>
      <c r="AY31" s="18" t="str">
        <f t="shared" si="4"/>
        <v>STATE QUALIFIED</v>
      </c>
      <c r="AZ31" s="94">
        <f t="shared" si="5"/>
      </c>
    </row>
    <row r="32" spans="1:52" ht="16.5">
      <c r="A32" s="1" t="s">
        <v>67</v>
      </c>
      <c r="B32" s="24" t="s">
        <v>45</v>
      </c>
      <c r="C32" s="26">
        <v>1</v>
      </c>
      <c r="D32" s="26">
        <v>3</v>
      </c>
      <c r="E32" s="26"/>
      <c r="F32" s="26"/>
      <c r="G32" s="26">
        <v>2</v>
      </c>
      <c r="H32" s="26">
        <v>2</v>
      </c>
      <c r="I32" s="26">
        <v>3</v>
      </c>
      <c r="J32" s="26">
        <v>2</v>
      </c>
      <c r="K32" s="26">
        <v>2</v>
      </c>
      <c r="L32" s="26">
        <v>2</v>
      </c>
      <c r="M32" s="26">
        <v>3</v>
      </c>
      <c r="N32" s="26">
        <v>2</v>
      </c>
      <c r="O32" s="26">
        <v>3</v>
      </c>
      <c r="P32" s="26">
        <v>1</v>
      </c>
      <c r="Q32" s="26">
        <v>3</v>
      </c>
      <c r="R32" s="26">
        <v>1</v>
      </c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2">
        <f t="shared" si="0"/>
        <v>17</v>
      </c>
      <c r="AV32" s="22">
        <f t="shared" si="1"/>
        <v>13</v>
      </c>
      <c r="AW32" s="22">
        <f t="shared" si="2"/>
        <v>30</v>
      </c>
      <c r="AX32" s="23">
        <f t="shared" si="3"/>
        <v>0.5666666666666667</v>
      </c>
      <c r="AY32" s="18" t="str">
        <f t="shared" si="4"/>
        <v>STATE QUALIFIED</v>
      </c>
      <c r="AZ32" s="94">
        <f t="shared" si="5"/>
      </c>
    </row>
    <row r="33" spans="1:52" ht="16.5">
      <c r="A33" s="1" t="s">
        <v>74</v>
      </c>
      <c r="B33" s="1" t="s">
        <v>126</v>
      </c>
      <c r="C33" s="26">
        <v>1</v>
      </c>
      <c r="D33" s="26">
        <v>3</v>
      </c>
      <c r="E33" s="26">
        <v>3</v>
      </c>
      <c r="F33" s="26">
        <v>1</v>
      </c>
      <c r="G33" s="26">
        <v>4</v>
      </c>
      <c r="H33" s="26">
        <v>1</v>
      </c>
      <c r="I33" s="26">
        <v>2</v>
      </c>
      <c r="J33" s="26">
        <v>2</v>
      </c>
      <c r="K33" s="26">
        <v>2</v>
      </c>
      <c r="L33" s="26">
        <v>1</v>
      </c>
      <c r="M33" s="26">
        <v>1</v>
      </c>
      <c r="N33" s="26">
        <v>1</v>
      </c>
      <c r="O33" s="26">
        <v>4</v>
      </c>
      <c r="P33" s="26">
        <v>1</v>
      </c>
      <c r="Q33" s="26">
        <v>0</v>
      </c>
      <c r="R33" s="26">
        <v>3</v>
      </c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2">
        <f t="shared" si="0"/>
        <v>17</v>
      </c>
      <c r="AV33" s="22">
        <f t="shared" si="1"/>
        <v>13</v>
      </c>
      <c r="AW33" s="22">
        <f t="shared" si="2"/>
        <v>30</v>
      </c>
      <c r="AX33" s="23">
        <f t="shared" si="3"/>
        <v>0.5666666666666667</v>
      </c>
      <c r="AY33" s="18" t="str">
        <f t="shared" si="4"/>
        <v>STATE QUALIFIED</v>
      </c>
      <c r="AZ33" s="94">
        <f t="shared" si="5"/>
      </c>
    </row>
    <row r="34" spans="1:52" ht="16.5">
      <c r="A34" s="1" t="s">
        <v>12</v>
      </c>
      <c r="B34" s="24" t="s">
        <v>157</v>
      </c>
      <c r="C34" s="22">
        <v>2</v>
      </c>
      <c r="D34" s="22">
        <v>3</v>
      </c>
      <c r="E34" s="22"/>
      <c r="F34" s="22"/>
      <c r="G34" s="22">
        <v>3</v>
      </c>
      <c r="H34" s="22">
        <v>2</v>
      </c>
      <c r="I34" s="22"/>
      <c r="J34" s="22"/>
      <c r="K34" s="22">
        <v>4</v>
      </c>
      <c r="L34" s="22">
        <v>1</v>
      </c>
      <c r="M34" s="22"/>
      <c r="N34" s="22"/>
      <c r="O34" s="22">
        <v>2</v>
      </c>
      <c r="P34" s="22">
        <v>3</v>
      </c>
      <c r="Q34" s="22">
        <v>3</v>
      </c>
      <c r="R34" s="22">
        <v>2</v>
      </c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>
        <f t="shared" si="0"/>
        <v>14</v>
      </c>
      <c r="AV34" s="22">
        <f t="shared" si="1"/>
        <v>11</v>
      </c>
      <c r="AW34" s="22">
        <f t="shared" si="2"/>
        <v>25</v>
      </c>
      <c r="AX34" s="23">
        <f t="shared" si="3"/>
        <v>0.56</v>
      </c>
      <c r="AY34" s="18" t="str">
        <f t="shared" si="4"/>
        <v>STATE QUALIFIED</v>
      </c>
      <c r="AZ34" s="94">
        <f t="shared" si="5"/>
      </c>
    </row>
    <row r="35" spans="1:52" ht="16.5">
      <c r="A35" s="1" t="s">
        <v>99</v>
      </c>
      <c r="B35" s="24" t="s">
        <v>78</v>
      </c>
      <c r="C35" s="22">
        <v>3</v>
      </c>
      <c r="D35" s="22">
        <v>2</v>
      </c>
      <c r="E35" s="22">
        <v>3</v>
      </c>
      <c r="F35" s="22">
        <v>2</v>
      </c>
      <c r="G35" s="22">
        <v>3</v>
      </c>
      <c r="H35" s="22">
        <v>2</v>
      </c>
      <c r="I35" s="22">
        <v>2</v>
      </c>
      <c r="J35" s="22">
        <v>3</v>
      </c>
      <c r="K35" s="22">
        <v>2</v>
      </c>
      <c r="L35" s="22">
        <v>3</v>
      </c>
      <c r="M35" s="22">
        <v>2</v>
      </c>
      <c r="N35" s="22">
        <v>3</v>
      </c>
      <c r="O35" s="22">
        <v>2</v>
      </c>
      <c r="P35" s="22">
        <v>3</v>
      </c>
      <c r="Q35" s="22">
        <v>5</v>
      </c>
      <c r="R35" s="22">
        <v>0</v>
      </c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>
        <f t="shared" si="0"/>
        <v>22</v>
      </c>
      <c r="AV35" s="22">
        <f t="shared" si="1"/>
        <v>18</v>
      </c>
      <c r="AW35" s="22">
        <f t="shared" si="2"/>
        <v>40</v>
      </c>
      <c r="AX35" s="23">
        <f t="shared" si="3"/>
        <v>0.55</v>
      </c>
      <c r="AY35" s="18" t="str">
        <f t="shared" si="4"/>
        <v>NATIONALS QUALIFIED</v>
      </c>
      <c r="AZ35" s="94">
        <f t="shared" si="5"/>
      </c>
    </row>
    <row r="36" spans="1:52" ht="16.5">
      <c r="A36" s="1" t="s">
        <v>46</v>
      </c>
      <c r="B36" s="27" t="s">
        <v>14</v>
      </c>
      <c r="C36" s="25">
        <v>3</v>
      </c>
      <c r="D36" s="25">
        <v>2</v>
      </c>
      <c r="E36" s="25">
        <v>2</v>
      </c>
      <c r="F36" s="25">
        <v>2</v>
      </c>
      <c r="G36" s="25">
        <v>0</v>
      </c>
      <c r="H36" s="25">
        <v>5</v>
      </c>
      <c r="I36" s="25">
        <v>3</v>
      </c>
      <c r="J36" s="25">
        <v>2</v>
      </c>
      <c r="K36" s="25">
        <v>3</v>
      </c>
      <c r="L36" s="25">
        <v>1</v>
      </c>
      <c r="M36" s="25">
        <v>3</v>
      </c>
      <c r="N36" s="25">
        <v>2</v>
      </c>
      <c r="O36" s="25">
        <v>4</v>
      </c>
      <c r="P36" s="25">
        <v>1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2">
        <f aca="true" t="shared" si="6" ref="AU36:AU67">C36+E36+G36+I36+K36+M36+O36+Q36+S36+U36+W36+Y36+AA36+AC36+AE36+AG36+AI36+AK36+AM36+AO36+AQ36+AS36</f>
        <v>18</v>
      </c>
      <c r="AV36" s="22">
        <f aca="true" t="shared" si="7" ref="AV36:AV67">D36+F36+H36+J36+L36+N36+P36+R36+T36+V36+X36+Z36+AB36+AD36+AF36+AH36+AJ36+AL36+AN36+AP36+AR36+AT36</f>
        <v>15</v>
      </c>
      <c r="AW36" s="22">
        <f aca="true" t="shared" si="8" ref="AW36:AW67">SUM(AU36,AV36)</f>
        <v>33</v>
      </c>
      <c r="AX36" s="23">
        <f aca="true" t="shared" si="9" ref="AX36:AX67">AU36/AW36</f>
        <v>0.5454545454545454</v>
      </c>
      <c r="AY36" s="18" t="str">
        <f aca="true" t="shared" si="10" ref="AY36:AY67">IF(AW36&lt;20,"NOT QUALIFIED",IF(AND(AW36&gt;=20,AW36&lt;40),"STATE QUALIFIED",IF(AW36&gt;=40,"NATIONALS QUALIFIED","")))</f>
        <v>STATE QUALIFIED</v>
      </c>
      <c r="AZ36" s="94">
        <f aca="true" t="shared" si="11" ref="AZ36:AZ67">IF(AW36&gt;=(125*75%),"V","")</f>
      </c>
    </row>
    <row r="37" spans="1:52" ht="16.5">
      <c r="A37" s="1" t="s">
        <v>112</v>
      </c>
      <c r="B37" s="2" t="s">
        <v>20</v>
      </c>
      <c r="C37" s="25">
        <v>2</v>
      </c>
      <c r="D37" s="25">
        <v>3</v>
      </c>
      <c r="E37" s="25">
        <v>3</v>
      </c>
      <c r="F37" s="25">
        <v>2</v>
      </c>
      <c r="G37" s="25"/>
      <c r="H37" s="25"/>
      <c r="I37" s="25">
        <v>4</v>
      </c>
      <c r="J37" s="25">
        <v>1</v>
      </c>
      <c r="K37" s="25">
        <v>4</v>
      </c>
      <c r="L37" s="25">
        <v>1</v>
      </c>
      <c r="M37" s="25">
        <v>2</v>
      </c>
      <c r="N37" s="25">
        <v>3</v>
      </c>
      <c r="O37" s="25">
        <v>2</v>
      </c>
      <c r="P37" s="25">
        <v>3</v>
      </c>
      <c r="Q37" s="25">
        <v>2</v>
      </c>
      <c r="R37" s="25">
        <v>3</v>
      </c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2">
        <f t="shared" si="6"/>
        <v>19</v>
      </c>
      <c r="AV37" s="22">
        <f t="shared" si="7"/>
        <v>16</v>
      </c>
      <c r="AW37" s="22">
        <f t="shared" si="8"/>
        <v>35</v>
      </c>
      <c r="AX37" s="23">
        <f t="shared" si="9"/>
        <v>0.5428571428571428</v>
      </c>
      <c r="AY37" s="18" t="str">
        <f t="shared" si="10"/>
        <v>STATE QUALIFIED</v>
      </c>
      <c r="AZ37" s="94">
        <f t="shared" si="11"/>
      </c>
    </row>
    <row r="38" spans="1:52" ht="16.5">
      <c r="A38" s="1" t="s">
        <v>100</v>
      </c>
      <c r="B38" s="21" t="s">
        <v>162</v>
      </c>
      <c r="C38" s="22">
        <v>3</v>
      </c>
      <c r="D38" s="22">
        <v>2</v>
      </c>
      <c r="E38" s="22">
        <v>2</v>
      </c>
      <c r="F38" s="22">
        <v>2</v>
      </c>
      <c r="G38" s="22">
        <v>2</v>
      </c>
      <c r="H38" s="22">
        <v>3</v>
      </c>
      <c r="I38" s="22">
        <v>4</v>
      </c>
      <c r="J38" s="22">
        <v>1</v>
      </c>
      <c r="K38" s="22">
        <v>2</v>
      </c>
      <c r="L38" s="22">
        <v>3</v>
      </c>
      <c r="M38" s="22">
        <v>3</v>
      </c>
      <c r="N38" s="22">
        <v>2</v>
      </c>
      <c r="O38" s="22">
        <v>1</v>
      </c>
      <c r="P38" s="22">
        <v>4</v>
      </c>
      <c r="Q38" s="22">
        <v>4</v>
      </c>
      <c r="R38" s="22">
        <v>1</v>
      </c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>
        <f t="shared" si="6"/>
        <v>21</v>
      </c>
      <c r="AV38" s="22">
        <f t="shared" si="7"/>
        <v>18</v>
      </c>
      <c r="AW38" s="22">
        <f t="shared" si="8"/>
        <v>39</v>
      </c>
      <c r="AX38" s="23">
        <f t="shared" si="9"/>
        <v>0.5384615384615384</v>
      </c>
      <c r="AY38" s="18" t="str">
        <f t="shared" si="10"/>
        <v>STATE QUALIFIED</v>
      </c>
      <c r="AZ38" s="94">
        <f t="shared" si="11"/>
      </c>
    </row>
    <row r="39" spans="1:52" ht="16.5">
      <c r="A39" s="1" t="s">
        <v>98</v>
      </c>
      <c r="B39" s="24" t="s">
        <v>78</v>
      </c>
      <c r="C39" s="22">
        <v>2</v>
      </c>
      <c r="D39" s="22">
        <v>3</v>
      </c>
      <c r="E39" s="22">
        <v>4</v>
      </c>
      <c r="F39" s="22">
        <v>1</v>
      </c>
      <c r="G39" s="22">
        <v>2</v>
      </c>
      <c r="H39" s="22">
        <v>1</v>
      </c>
      <c r="I39" s="22">
        <v>2</v>
      </c>
      <c r="J39" s="22">
        <v>2</v>
      </c>
      <c r="K39" s="22">
        <v>3</v>
      </c>
      <c r="L39" s="22">
        <v>2</v>
      </c>
      <c r="M39" s="22">
        <v>3</v>
      </c>
      <c r="N39" s="22">
        <v>2</v>
      </c>
      <c r="O39" s="22">
        <v>1</v>
      </c>
      <c r="P39" s="22">
        <v>4</v>
      </c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>
        <f t="shared" si="6"/>
        <v>17</v>
      </c>
      <c r="AV39" s="22">
        <f t="shared" si="7"/>
        <v>15</v>
      </c>
      <c r="AW39" s="22">
        <f t="shared" si="8"/>
        <v>32</v>
      </c>
      <c r="AX39" s="23">
        <f t="shared" si="9"/>
        <v>0.53125</v>
      </c>
      <c r="AY39" s="18" t="str">
        <f t="shared" si="10"/>
        <v>STATE QUALIFIED</v>
      </c>
      <c r="AZ39" s="94">
        <f t="shared" si="11"/>
      </c>
    </row>
    <row r="40" spans="1:52" ht="16.5">
      <c r="A40" s="1" t="s">
        <v>18</v>
      </c>
      <c r="B40" s="1" t="s">
        <v>14</v>
      </c>
      <c r="C40" s="25">
        <v>2</v>
      </c>
      <c r="D40" s="25">
        <v>3</v>
      </c>
      <c r="E40" s="25">
        <v>2</v>
      </c>
      <c r="F40" s="25">
        <v>2</v>
      </c>
      <c r="G40" s="25">
        <v>2</v>
      </c>
      <c r="H40" s="25">
        <v>3</v>
      </c>
      <c r="I40" s="25">
        <v>2</v>
      </c>
      <c r="J40" s="25">
        <v>3</v>
      </c>
      <c r="K40" s="25">
        <v>3</v>
      </c>
      <c r="L40" s="25">
        <v>1</v>
      </c>
      <c r="M40" s="25">
        <v>4</v>
      </c>
      <c r="N40" s="25">
        <v>1</v>
      </c>
      <c r="O40" s="25">
        <v>2</v>
      </c>
      <c r="P40" s="25">
        <v>2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2">
        <f t="shared" si="6"/>
        <v>17</v>
      </c>
      <c r="AV40" s="22">
        <f t="shared" si="7"/>
        <v>15</v>
      </c>
      <c r="AW40" s="22">
        <f t="shared" si="8"/>
        <v>32</v>
      </c>
      <c r="AX40" s="23">
        <f t="shared" si="9"/>
        <v>0.53125</v>
      </c>
      <c r="AY40" s="18" t="str">
        <f t="shared" si="10"/>
        <v>STATE QUALIFIED</v>
      </c>
      <c r="AZ40" s="94">
        <f t="shared" si="11"/>
      </c>
    </row>
    <row r="41" spans="1:52" ht="16.5">
      <c r="A41" s="1" t="s">
        <v>82</v>
      </c>
      <c r="B41" s="24" t="s">
        <v>78</v>
      </c>
      <c r="C41" s="22">
        <v>3</v>
      </c>
      <c r="D41" s="22">
        <v>2</v>
      </c>
      <c r="E41" s="22">
        <v>2</v>
      </c>
      <c r="F41" s="22">
        <v>3</v>
      </c>
      <c r="G41" s="22">
        <v>3</v>
      </c>
      <c r="H41" s="22">
        <v>2</v>
      </c>
      <c r="I41" s="22">
        <v>3</v>
      </c>
      <c r="J41" s="22">
        <v>2</v>
      </c>
      <c r="K41" s="22">
        <v>3</v>
      </c>
      <c r="L41" s="22">
        <v>2</v>
      </c>
      <c r="M41" s="22">
        <v>2</v>
      </c>
      <c r="N41" s="22">
        <v>3</v>
      </c>
      <c r="O41" s="22">
        <v>3</v>
      </c>
      <c r="P41" s="22">
        <v>2</v>
      </c>
      <c r="Q41" s="22">
        <v>2</v>
      </c>
      <c r="R41" s="22">
        <v>3</v>
      </c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>
        <f t="shared" si="6"/>
        <v>21</v>
      </c>
      <c r="AV41" s="22">
        <f t="shared" si="7"/>
        <v>19</v>
      </c>
      <c r="AW41" s="22">
        <f t="shared" si="8"/>
        <v>40</v>
      </c>
      <c r="AX41" s="23">
        <f t="shared" si="9"/>
        <v>0.525</v>
      </c>
      <c r="AY41" s="18" t="str">
        <f t="shared" si="10"/>
        <v>NATIONALS QUALIFIED</v>
      </c>
      <c r="AZ41" s="94">
        <f t="shared" si="11"/>
      </c>
    </row>
    <row r="42" spans="1:52" ht="16.5">
      <c r="A42" s="1" t="s">
        <v>4</v>
      </c>
      <c r="B42" s="21" t="s">
        <v>1</v>
      </c>
      <c r="C42" s="25">
        <v>3</v>
      </c>
      <c r="D42" s="25">
        <v>1</v>
      </c>
      <c r="E42" s="25">
        <v>1</v>
      </c>
      <c r="F42" s="25">
        <v>3</v>
      </c>
      <c r="G42" s="25">
        <v>3</v>
      </c>
      <c r="H42" s="25">
        <v>1</v>
      </c>
      <c r="I42" s="25">
        <v>2</v>
      </c>
      <c r="J42" s="25">
        <v>2</v>
      </c>
      <c r="K42" s="25">
        <v>1</v>
      </c>
      <c r="L42" s="25">
        <v>4</v>
      </c>
      <c r="M42" s="25"/>
      <c r="N42" s="25"/>
      <c r="O42" s="25">
        <v>3</v>
      </c>
      <c r="P42" s="25">
        <v>1</v>
      </c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2">
        <f t="shared" si="6"/>
        <v>13</v>
      </c>
      <c r="AV42" s="22">
        <f t="shared" si="7"/>
        <v>12</v>
      </c>
      <c r="AW42" s="22">
        <f t="shared" si="8"/>
        <v>25</v>
      </c>
      <c r="AX42" s="23">
        <f t="shared" si="9"/>
        <v>0.52</v>
      </c>
      <c r="AY42" s="18" t="str">
        <f t="shared" si="10"/>
        <v>STATE QUALIFIED</v>
      </c>
      <c r="AZ42" s="94">
        <f t="shared" si="11"/>
      </c>
    </row>
    <row r="43" spans="1:52" ht="16.5">
      <c r="A43" s="21" t="s">
        <v>119</v>
      </c>
      <c r="B43" s="21" t="s">
        <v>47</v>
      </c>
      <c r="C43" s="95">
        <v>3</v>
      </c>
      <c r="D43" s="95">
        <v>1</v>
      </c>
      <c r="E43" s="95">
        <v>3</v>
      </c>
      <c r="F43" s="95">
        <v>2</v>
      </c>
      <c r="G43" s="94">
        <v>1</v>
      </c>
      <c r="H43" s="98">
        <v>3</v>
      </c>
      <c r="I43" s="98">
        <v>1</v>
      </c>
      <c r="J43" s="98">
        <v>4</v>
      </c>
      <c r="K43" s="94">
        <v>2</v>
      </c>
      <c r="L43" s="94">
        <v>2</v>
      </c>
      <c r="M43" s="95">
        <v>3</v>
      </c>
      <c r="N43" s="95">
        <v>1</v>
      </c>
      <c r="O43" s="96">
        <v>1</v>
      </c>
      <c r="P43" s="96">
        <v>1</v>
      </c>
      <c r="Q43" s="95"/>
      <c r="R43" s="95"/>
      <c r="S43" s="98"/>
      <c r="T43" s="98"/>
      <c r="U43" s="96"/>
      <c r="V43" s="96"/>
      <c r="W43" s="94"/>
      <c r="X43" s="94"/>
      <c r="Y43" s="96"/>
      <c r="Z43" s="96"/>
      <c r="AA43" s="95"/>
      <c r="AB43" s="95"/>
      <c r="AC43" s="96"/>
      <c r="AD43" s="96"/>
      <c r="AE43" s="94"/>
      <c r="AF43" s="94"/>
      <c r="AG43" s="96"/>
      <c r="AH43" s="96"/>
      <c r="AI43" s="95"/>
      <c r="AJ43" s="95"/>
      <c r="AK43" s="96"/>
      <c r="AL43" s="96"/>
      <c r="AM43" s="95"/>
      <c r="AN43" s="95"/>
      <c r="AO43" s="95"/>
      <c r="AP43" s="95"/>
      <c r="AQ43" s="96"/>
      <c r="AR43" s="96"/>
      <c r="AS43" s="96"/>
      <c r="AT43" s="96"/>
      <c r="AU43" s="22">
        <f t="shared" si="6"/>
        <v>14</v>
      </c>
      <c r="AV43" s="22">
        <f t="shared" si="7"/>
        <v>14</v>
      </c>
      <c r="AW43" s="22">
        <f t="shared" si="8"/>
        <v>28</v>
      </c>
      <c r="AX43" s="23">
        <f t="shared" si="9"/>
        <v>0.5</v>
      </c>
      <c r="AY43" s="18" t="str">
        <f t="shared" si="10"/>
        <v>STATE QUALIFIED</v>
      </c>
      <c r="AZ43" s="94">
        <f t="shared" si="11"/>
      </c>
    </row>
    <row r="44" spans="1:52" ht="16.5">
      <c r="A44" s="1" t="s">
        <v>139</v>
      </c>
      <c r="B44" s="24" t="s">
        <v>26</v>
      </c>
      <c r="C44" s="26">
        <v>1</v>
      </c>
      <c r="D44" s="26">
        <v>4</v>
      </c>
      <c r="E44" s="26">
        <v>1</v>
      </c>
      <c r="F44" s="26">
        <v>4</v>
      </c>
      <c r="G44" s="26">
        <v>3</v>
      </c>
      <c r="H44" s="26">
        <v>2</v>
      </c>
      <c r="I44" s="26"/>
      <c r="J44" s="26"/>
      <c r="K44" s="26">
        <v>3</v>
      </c>
      <c r="L44" s="26">
        <v>2</v>
      </c>
      <c r="M44" s="26">
        <v>4</v>
      </c>
      <c r="N44" s="26">
        <v>1</v>
      </c>
      <c r="O44" s="26">
        <v>3</v>
      </c>
      <c r="P44" s="26">
        <v>2</v>
      </c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126"/>
      <c r="AD44" s="1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2">
        <f t="shared" si="6"/>
        <v>15</v>
      </c>
      <c r="AV44" s="22">
        <f t="shared" si="7"/>
        <v>15</v>
      </c>
      <c r="AW44" s="22">
        <f t="shared" si="8"/>
        <v>30</v>
      </c>
      <c r="AX44" s="23">
        <f t="shared" si="9"/>
        <v>0.5</v>
      </c>
      <c r="AY44" s="18" t="str">
        <f t="shared" si="10"/>
        <v>STATE QUALIFIED</v>
      </c>
      <c r="AZ44" s="94">
        <f t="shared" si="11"/>
      </c>
    </row>
    <row r="45" spans="1:52" ht="16.5">
      <c r="A45" s="1" t="s">
        <v>144</v>
      </c>
      <c r="B45" s="2" t="s">
        <v>140</v>
      </c>
      <c r="C45" s="25">
        <v>3</v>
      </c>
      <c r="D45" s="25">
        <v>0</v>
      </c>
      <c r="E45" s="25">
        <v>1</v>
      </c>
      <c r="F45" s="25">
        <v>4</v>
      </c>
      <c r="G45" s="25"/>
      <c r="H45" s="25"/>
      <c r="I45" s="25">
        <v>2</v>
      </c>
      <c r="J45" s="25">
        <v>3</v>
      </c>
      <c r="K45" s="25"/>
      <c r="L45" s="25"/>
      <c r="M45" s="25">
        <v>3</v>
      </c>
      <c r="N45" s="25">
        <v>2</v>
      </c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103"/>
      <c r="AD45" s="103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2">
        <f t="shared" si="6"/>
        <v>9</v>
      </c>
      <c r="AV45" s="22">
        <f t="shared" si="7"/>
        <v>9</v>
      </c>
      <c r="AW45" s="22">
        <f t="shared" si="8"/>
        <v>18</v>
      </c>
      <c r="AX45" s="23">
        <f t="shared" si="9"/>
        <v>0.5</v>
      </c>
      <c r="AY45" s="18" t="str">
        <f t="shared" si="10"/>
        <v>NOT QUALIFIED</v>
      </c>
      <c r="AZ45" s="94">
        <f t="shared" si="11"/>
      </c>
    </row>
    <row r="46" spans="1:52" ht="16.5">
      <c r="A46" s="1" t="s">
        <v>165</v>
      </c>
      <c r="B46" s="24" t="s">
        <v>128</v>
      </c>
      <c r="C46" s="95">
        <v>2</v>
      </c>
      <c r="D46" s="95">
        <v>3</v>
      </c>
      <c r="E46" s="94">
        <v>3</v>
      </c>
      <c r="F46" s="94">
        <v>2</v>
      </c>
      <c r="G46" s="96"/>
      <c r="H46" s="98"/>
      <c r="I46" s="98">
        <v>3</v>
      </c>
      <c r="J46" s="98">
        <v>2</v>
      </c>
      <c r="K46" s="94"/>
      <c r="L46" s="94"/>
      <c r="M46" s="95"/>
      <c r="N46" s="95"/>
      <c r="O46" s="94">
        <v>2</v>
      </c>
      <c r="P46" s="94">
        <v>3</v>
      </c>
      <c r="Q46" s="94"/>
      <c r="R46" s="94"/>
      <c r="S46" s="98"/>
      <c r="T46" s="98"/>
      <c r="U46" s="96"/>
      <c r="V46" s="96"/>
      <c r="W46" s="94"/>
      <c r="X46" s="94"/>
      <c r="Y46" s="102"/>
      <c r="Z46" s="102"/>
      <c r="AA46" s="94"/>
      <c r="AB46" s="94"/>
      <c r="AC46" s="94"/>
      <c r="AD46" s="94"/>
      <c r="AE46" s="96"/>
      <c r="AF46" s="96"/>
      <c r="AG46" s="96"/>
      <c r="AH46" s="96"/>
      <c r="AI46" s="94"/>
      <c r="AJ46" s="94"/>
      <c r="AK46" s="96"/>
      <c r="AL46" s="96"/>
      <c r="AM46" s="94"/>
      <c r="AN46" s="94"/>
      <c r="AO46" s="95"/>
      <c r="AP46" s="95"/>
      <c r="AQ46" s="95"/>
      <c r="AR46" s="95"/>
      <c r="AS46" s="95"/>
      <c r="AT46" s="95"/>
      <c r="AU46" s="22">
        <f t="shared" si="6"/>
        <v>10</v>
      </c>
      <c r="AV46" s="22">
        <f t="shared" si="7"/>
        <v>10</v>
      </c>
      <c r="AW46" s="22">
        <f t="shared" si="8"/>
        <v>20</v>
      </c>
      <c r="AX46" s="23">
        <f t="shared" si="9"/>
        <v>0.5</v>
      </c>
      <c r="AY46" s="18" t="str">
        <f t="shared" si="10"/>
        <v>STATE QUALIFIED</v>
      </c>
      <c r="AZ46" s="94">
        <f t="shared" si="11"/>
      </c>
    </row>
    <row r="47" spans="1:52" ht="16.5">
      <c r="A47" s="1" t="s">
        <v>21</v>
      </c>
      <c r="B47" s="21" t="s">
        <v>20</v>
      </c>
      <c r="C47" s="25">
        <v>1</v>
      </c>
      <c r="D47" s="25">
        <v>4</v>
      </c>
      <c r="E47" s="25">
        <v>2</v>
      </c>
      <c r="F47" s="25">
        <v>3</v>
      </c>
      <c r="G47" s="25"/>
      <c r="H47" s="25"/>
      <c r="I47" s="25"/>
      <c r="J47" s="25"/>
      <c r="K47" s="25">
        <v>3</v>
      </c>
      <c r="L47" s="25">
        <v>2</v>
      </c>
      <c r="M47" s="25"/>
      <c r="N47" s="25"/>
      <c r="O47" s="25">
        <v>1</v>
      </c>
      <c r="P47" s="25">
        <v>3</v>
      </c>
      <c r="Q47" s="25">
        <v>5</v>
      </c>
      <c r="R47" s="25">
        <v>0</v>
      </c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2">
        <f t="shared" si="6"/>
        <v>12</v>
      </c>
      <c r="AV47" s="22">
        <f t="shared" si="7"/>
        <v>12</v>
      </c>
      <c r="AW47" s="22">
        <f t="shared" si="8"/>
        <v>24</v>
      </c>
      <c r="AX47" s="23">
        <f t="shared" si="9"/>
        <v>0.5</v>
      </c>
      <c r="AY47" s="18" t="str">
        <f t="shared" si="10"/>
        <v>STATE QUALIFIED</v>
      </c>
      <c r="AZ47" s="94">
        <f t="shared" si="11"/>
      </c>
    </row>
    <row r="48" spans="1:52" ht="16.5">
      <c r="A48" s="1" t="s">
        <v>17</v>
      </c>
      <c r="B48" s="24" t="s">
        <v>6</v>
      </c>
      <c r="C48" s="29">
        <v>3</v>
      </c>
      <c r="D48" s="29">
        <v>2</v>
      </c>
      <c r="E48" s="29"/>
      <c r="F48" s="29"/>
      <c r="G48" s="29">
        <v>4</v>
      </c>
      <c r="H48" s="29">
        <v>1</v>
      </c>
      <c r="I48" s="29">
        <v>2</v>
      </c>
      <c r="J48" s="29">
        <v>3</v>
      </c>
      <c r="K48" s="29"/>
      <c r="L48" s="29"/>
      <c r="M48" s="29">
        <v>1</v>
      </c>
      <c r="N48" s="29">
        <v>4</v>
      </c>
      <c r="O48" s="29">
        <v>3</v>
      </c>
      <c r="P48" s="29">
        <v>2</v>
      </c>
      <c r="Q48" s="29">
        <v>2</v>
      </c>
      <c r="R48" s="29">
        <v>3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2">
        <f t="shared" si="6"/>
        <v>15</v>
      </c>
      <c r="AV48" s="22">
        <f t="shared" si="7"/>
        <v>15</v>
      </c>
      <c r="AW48" s="22">
        <f t="shared" si="8"/>
        <v>30</v>
      </c>
      <c r="AX48" s="23">
        <f t="shared" si="9"/>
        <v>0.5</v>
      </c>
      <c r="AY48" s="18" t="str">
        <f t="shared" si="10"/>
        <v>STATE QUALIFIED</v>
      </c>
      <c r="AZ48" s="94">
        <f t="shared" si="11"/>
      </c>
    </row>
    <row r="49" spans="1:52" ht="16.5">
      <c r="A49" s="2" t="s">
        <v>154</v>
      </c>
      <c r="B49" s="95" t="s">
        <v>6</v>
      </c>
      <c r="C49" s="95">
        <v>4</v>
      </c>
      <c r="D49" s="95">
        <v>1</v>
      </c>
      <c r="E49" s="95">
        <v>1</v>
      </c>
      <c r="F49" s="95">
        <v>4</v>
      </c>
      <c r="G49" s="95">
        <v>4</v>
      </c>
      <c r="H49" s="95">
        <v>1</v>
      </c>
      <c r="I49" s="95"/>
      <c r="J49" s="95"/>
      <c r="K49" s="95">
        <v>2</v>
      </c>
      <c r="L49" s="95">
        <v>2</v>
      </c>
      <c r="M49" s="95">
        <v>1</v>
      </c>
      <c r="N49" s="95">
        <v>4</v>
      </c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22">
        <f t="shared" si="6"/>
        <v>12</v>
      </c>
      <c r="AV49" s="22">
        <f t="shared" si="7"/>
        <v>12</v>
      </c>
      <c r="AW49" s="22">
        <f t="shared" si="8"/>
        <v>24</v>
      </c>
      <c r="AX49" s="23">
        <f t="shared" si="9"/>
        <v>0.5</v>
      </c>
      <c r="AY49" s="18" t="str">
        <f t="shared" si="10"/>
        <v>STATE QUALIFIED</v>
      </c>
      <c r="AZ49" s="94">
        <f t="shared" si="11"/>
      </c>
    </row>
    <row r="50" spans="1:52" ht="16.5">
      <c r="A50" s="3" t="s">
        <v>73</v>
      </c>
      <c r="B50" s="3" t="s">
        <v>126</v>
      </c>
      <c r="C50" s="65">
        <v>3</v>
      </c>
      <c r="D50" s="65">
        <v>2</v>
      </c>
      <c r="E50" s="65">
        <v>1</v>
      </c>
      <c r="F50" s="65">
        <v>4</v>
      </c>
      <c r="G50" s="95">
        <v>2</v>
      </c>
      <c r="H50" s="98">
        <v>3</v>
      </c>
      <c r="I50" s="99">
        <v>1</v>
      </c>
      <c r="J50" s="99">
        <v>2</v>
      </c>
      <c r="K50" s="94">
        <v>3</v>
      </c>
      <c r="L50" s="94">
        <v>2</v>
      </c>
      <c r="M50" s="95">
        <v>1</v>
      </c>
      <c r="N50" s="95">
        <v>3</v>
      </c>
      <c r="O50" s="95">
        <v>4</v>
      </c>
      <c r="P50" s="95">
        <v>1</v>
      </c>
      <c r="Q50" s="95">
        <v>3</v>
      </c>
      <c r="R50" s="95">
        <v>2</v>
      </c>
      <c r="S50" s="95"/>
      <c r="T50" s="95"/>
      <c r="U50" s="95"/>
      <c r="V50" s="95"/>
      <c r="W50" s="95"/>
      <c r="X50" s="95"/>
      <c r="Y50" s="94"/>
      <c r="Z50" s="94"/>
      <c r="AA50" s="94"/>
      <c r="AB50" s="94"/>
      <c r="AC50" s="94"/>
      <c r="AD50" s="94"/>
      <c r="AE50" s="95"/>
      <c r="AF50" s="95"/>
      <c r="AG50" s="95"/>
      <c r="AH50" s="95"/>
      <c r="AI50" s="94"/>
      <c r="AJ50" s="94"/>
      <c r="AK50" s="95"/>
      <c r="AL50" s="95"/>
      <c r="AM50" s="95"/>
      <c r="AN50" s="95"/>
      <c r="AO50" s="94"/>
      <c r="AP50" s="94"/>
      <c r="AQ50" s="95"/>
      <c r="AR50" s="95"/>
      <c r="AS50" s="95"/>
      <c r="AT50" s="95"/>
      <c r="AU50" s="22">
        <f t="shared" si="6"/>
        <v>18</v>
      </c>
      <c r="AV50" s="22">
        <f t="shared" si="7"/>
        <v>19</v>
      </c>
      <c r="AW50" s="22">
        <f t="shared" si="8"/>
        <v>37</v>
      </c>
      <c r="AX50" s="23">
        <f t="shared" si="9"/>
        <v>0.4864864864864865</v>
      </c>
      <c r="AY50" s="18" t="str">
        <f t="shared" si="10"/>
        <v>STATE QUALIFIED</v>
      </c>
      <c r="AZ50" s="94">
        <f t="shared" si="11"/>
      </c>
    </row>
    <row r="51" spans="1:52" ht="16.5">
      <c r="A51" s="1" t="s">
        <v>81</v>
      </c>
      <c r="B51" s="24" t="s">
        <v>78</v>
      </c>
      <c r="C51" s="25">
        <v>1</v>
      </c>
      <c r="D51" s="25">
        <v>4</v>
      </c>
      <c r="E51" s="25"/>
      <c r="F51" s="25"/>
      <c r="G51" s="25">
        <v>3</v>
      </c>
      <c r="H51" s="25">
        <v>2</v>
      </c>
      <c r="I51" s="25">
        <v>4</v>
      </c>
      <c r="J51" s="25">
        <v>1</v>
      </c>
      <c r="K51" s="25">
        <v>3</v>
      </c>
      <c r="L51" s="25">
        <v>2</v>
      </c>
      <c r="M51" s="25">
        <v>2</v>
      </c>
      <c r="N51" s="25">
        <v>3</v>
      </c>
      <c r="O51" s="25">
        <v>2</v>
      </c>
      <c r="P51" s="25">
        <v>3</v>
      </c>
      <c r="Q51" s="25">
        <v>2</v>
      </c>
      <c r="R51" s="25">
        <v>3</v>
      </c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2">
        <f t="shared" si="6"/>
        <v>17</v>
      </c>
      <c r="AV51" s="22">
        <f t="shared" si="7"/>
        <v>18</v>
      </c>
      <c r="AW51" s="22">
        <f t="shared" si="8"/>
        <v>35</v>
      </c>
      <c r="AX51" s="23">
        <f t="shared" si="9"/>
        <v>0.4857142857142857</v>
      </c>
      <c r="AY51" s="18" t="str">
        <f t="shared" si="10"/>
        <v>STATE QUALIFIED</v>
      </c>
      <c r="AZ51" s="94">
        <f t="shared" si="11"/>
      </c>
    </row>
    <row r="52" spans="1:52" ht="16.5">
      <c r="A52" s="2" t="s">
        <v>5</v>
      </c>
      <c r="B52" s="3" t="s">
        <v>6</v>
      </c>
      <c r="C52" s="26"/>
      <c r="D52" s="26"/>
      <c r="E52" s="26">
        <v>4</v>
      </c>
      <c r="F52" s="26">
        <v>1</v>
      </c>
      <c r="G52" s="26">
        <v>4</v>
      </c>
      <c r="H52" s="26">
        <v>1</v>
      </c>
      <c r="I52" s="26">
        <v>0</v>
      </c>
      <c r="J52" s="26">
        <v>4</v>
      </c>
      <c r="K52" s="26">
        <v>0</v>
      </c>
      <c r="L52" s="26">
        <v>4</v>
      </c>
      <c r="M52" s="26">
        <v>1</v>
      </c>
      <c r="N52" s="26">
        <v>4</v>
      </c>
      <c r="O52" s="26">
        <v>4</v>
      </c>
      <c r="P52" s="26">
        <v>1</v>
      </c>
      <c r="Q52" s="26">
        <v>3</v>
      </c>
      <c r="R52" s="26">
        <v>2</v>
      </c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2">
        <f t="shared" si="6"/>
        <v>16</v>
      </c>
      <c r="AV52" s="22">
        <f t="shared" si="7"/>
        <v>17</v>
      </c>
      <c r="AW52" s="22">
        <f t="shared" si="8"/>
        <v>33</v>
      </c>
      <c r="AX52" s="23">
        <f t="shared" si="9"/>
        <v>0.48484848484848486</v>
      </c>
      <c r="AY52" s="18" t="str">
        <f t="shared" si="10"/>
        <v>STATE QUALIFIED</v>
      </c>
      <c r="AZ52" s="94">
        <f t="shared" si="11"/>
      </c>
    </row>
    <row r="53" spans="1:52" ht="16.5">
      <c r="A53" s="1" t="s">
        <v>158</v>
      </c>
      <c r="B53" s="2" t="s">
        <v>140</v>
      </c>
      <c r="C53" s="22">
        <v>2</v>
      </c>
      <c r="D53" s="22">
        <v>3</v>
      </c>
      <c r="E53" s="22"/>
      <c r="F53" s="22"/>
      <c r="G53" s="22">
        <v>1</v>
      </c>
      <c r="H53" s="97">
        <v>4</v>
      </c>
      <c r="I53" s="97">
        <v>3</v>
      </c>
      <c r="J53" s="97">
        <v>2</v>
      </c>
      <c r="K53" s="22">
        <v>2</v>
      </c>
      <c r="L53" s="22">
        <v>3</v>
      </c>
      <c r="M53" s="22"/>
      <c r="N53" s="22"/>
      <c r="O53" s="22"/>
      <c r="P53" s="22"/>
      <c r="Q53" s="22">
        <v>4</v>
      </c>
      <c r="R53" s="22">
        <v>1</v>
      </c>
      <c r="S53" s="97"/>
      <c r="T53" s="97"/>
      <c r="U53" s="22"/>
      <c r="V53" s="22"/>
      <c r="W53" s="22"/>
      <c r="X53" s="22"/>
      <c r="Y53" s="22"/>
      <c r="Z53" s="22"/>
      <c r="AA53" s="22"/>
      <c r="AB53" s="22"/>
      <c r="AC53" s="97"/>
      <c r="AD53" s="97"/>
      <c r="AE53" s="22"/>
      <c r="AF53" s="22"/>
      <c r="AG53" s="22"/>
      <c r="AH53" s="22"/>
      <c r="AI53" s="45"/>
      <c r="AJ53" s="45"/>
      <c r="AK53" s="22"/>
      <c r="AL53" s="22"/>
      <c r="AM53" s="22"/>
      <c r="AN53" s="22"/>
      <c r="AO53" s="97"/>
      <c r="AP53" s="97"/>
      <c r="AQ53" s="22"/>
      <c r="AR53" s="22"/>
      <c r="AS53" s="22"/>
      <c r="AT53" s="22"/>
      <c r="AU53" s="22">
        <f t="shared" si="6"/>
        <v>12</v>
      </c>
      <c r="AV53" s="22">
        <f t="shared" si="7"/>
        <v>13</v>
      </c>
      <c r="AW53" s="22">
        <f t="shared" si="8"/>
        <v>25</v>
      </c>
      <c r="AX53" s="23">
        <f t="shared" si="9"/>
        <v>0.48</v>
      </c>
      <c r="AY53" s="18" t="str">
        <f t="shared" si="10"/>
        <v>STATE QUALIFIED</v>
      </c>
      <c r="AZ53" s="94">
        <f t="shared" si="11"/>
      </c>
    </row>
    <row r="54" spans="1:52" ht="16.5">
      <c r="A54" s="2" t="s">
        <v>76</v>
      </c>
      <c r="B54" s="21" t="s">
        <v>20</v>
      </c>
      <c r="C54" s="25">
        <v>1</v>
      </c>
      <c r="D54" s="25">
        <v>4</v>
      </c>
      <c r="E54" s="25">
        <v>1</v>
      </c>
      <c r="F54" s="25">
        <v>2</v>
      </c>
      <c r="G54" s="25">
        <v>3</v>
      </c>
      <c r="H54" s="25">
        <v>2</v>
      </c>
      <c r="I54" s="25">
        <v>3</v>
      </c>
      <c r="J54" s="25">
        <v>2</v>
      </c>
      <c r="K54" s="25">
        <v>3</v>
      </c>
      <c r="L54" s="25">
        <v>2</v>
      </c>
      <c r="M54" s="25">
        <v>1</v>
      </c>
      <c r="N54" s="25">
        <v>4</v>
      </c>
      <c r="O54" s="25">
        <v>3</v>
      </c>
      <c r="P54" s="25">
        <v>2</v>
      </c>
      <c r="Q54" s="25">
        <v>3</v>
      </c>
      <c r="R54" s="25">
        <v>2</v>
      </c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2">
        <f t="shared" si="6"/>
        <v>18</v>
      </c>
      <c r="AV54" s="22">
        <f t="shared" si="7"/>
        <v>20</v>
      </c>
      <c r="AW54" s="22">
        <f t="shared" si="8"/>
        <v>38</v>
      </c>
      <c r="AX54" s="23">
        <f t="shared" si="9"/>
        <v>0.47368421052631576</v>
      </c>
      <c r="AY54" s="18" t="str">
        <f t="shared" si="10"/>
        <v>STATE QUALIFIED</v>
      </c>
      <c r="AZ54" s="94">
        <f t="shared" si="11"/>
      </c>
    </row>
    <row r="55" spans="1:52" ht="16.5">
      <c r="A55" s="1" t="s">
        <v>159</v>
      </c>
      <c r="B55" s="24" t="s">
        <v>89</v>
      </c>
      <c r="C55" s="25">
        <v>1</v>
      </c>
      <c r="D55" s="25">
        <v>4</v>
      </c>
      <c r="E55" s="25">
        <v>3</v>
      </c>
      <c r="F55" s="25">
        <v>2</v>
      </c>
      <c r="G55" s="25">
        <v>1</v>
      </c>
      <c r="H55" s="25">
        <v>4</v>
      </c>
      <c r="I55" s="25">
        <v>2</v>
      </c>
      <c r="J55" s="25">
        <v>2</v>
      </c>
      <c r="K55" s="25">
        <v>3</v>
      </c>
      <c r="L55" s="25">
        <v>2</v>
      </c>
      <c r="M55" s="25">
        <v>4</v>
      </c>
      <c r="N55" s="25">
        <v>1</v>
      </c>
      <c r="O55" s="25">
        <v>1</v>
      </c>
      <c r="P55" s="25">
        <v>3</v>
      </c>
      <c r="Q55" s="25">
        <v>3</v>
      </c>
      <c r="R55" s="25">
        <v>2</v>
      </c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2">
        <f t="shared" si="6"/>
        <v>18</v>
      </c>
      <c r="AV55" s="22">
        <f t="shared" si="7"/>
        <v>20</v>
      </c>
      <c r="AW55" s="22">
        <f t="shared" si="8"/>
        <v>38</v>
      </c>
      <c r="AX55" s="23">
        <f t="shared" si="9"/>
        <v>0.47368421052631576</v>
      </c>
      <c r="AY55" s="18" t="str">
        <f t="shared" si="10"/>
        <v>STATE QUALIFIED</v>
      </c>
      <c r="AZ55" s="94">
        <f t="shared" si="11"/>
      </c>
    </row>
    <row r="56" spans="1:52" ht="16.5">
      <c r="A56" s="1" t="s">
        <v>132</v>
      </c>
      <c r="B56" s="24" t="s">
        <v>128</v>
      </c>
      <c r="C56" s="28">
        <v>3</v>
      </c>
      <c r="D56" s="28">
        <v>2</v>
      </c>
      <c r="E56" s="28">
        <v>4</v>
      </c>
      <c r="F56" s="28">
        <v>1</v>
      </c>
      <c r="G56" s="28">
        <v>3</v>
      </c>
      <c r="H56" s="28">
        <v>2</v>
      </c>
      <c r="I56" s="28"/>
      <c r="J56" s="28"/>
      <c r="K56" s="28">
        <v>1</v>
      </c>
      <c r="L56" s="28">
        <v>4</v>
      </c>
      <c r="M56" s="28">
        <v>0</v>
      </c>
      <c r="N56" s="28">
        <v>5</v>
      </c>
      <c r="O56" s="28">
        <v>2</v>
      </c>
      <c r="P56" s="28">
        <v>3</v>
      </c>
      <c r="Q56" s="28">
        <v>3</v>
      </c>
      <c r="R56" s="28">
        <v>2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2">
        <f t="shared" si="6"/>
        <v>16</v>
      </c>
      <c r="AV56" s="22">
        <f t="shared" si="7"/>
        <v>19</v>
      </c>
      <c r="AW56" s="22">
        <f t="shared" si="8"/>
        <v>35</v>
      </c>
      <c r="AX56" s="23">
        <f t="shared" si="9"/>
        <v>0.45714285714285713</v>
      </c>
      <c r="AY56" s="18" t="str">
        <f t="shared" si="10"/>
        <v>STATE QUALIFIED</v>
      </c>
      <c r="AZ56" s="94">
        <f t="shared" si="11"/>
      </c>
    </row>
    <row r="57" spans="1:52" ht="16.5">
      <c r="A57" s="1" t="s">
        <v>107</v>
      </c>
      <c r="B57" s="21" t="s">
        <v>45</v>
      </c>
      <c r="C57" s="21">
        <v>2</v>
      </c>
      <c r="D57" s="21">
        <v>2</v>
      </c>
      <c r="E57" s="21">
        <v>3</v>
      </c>
      <c r="F57" s="21">
        <v>1</v>
      </c>
      <c r="G57" s="95">
        <v>3</v>
      </c>
      <c r="H57" s="98">
        <v>1</v>
      </c>
      <c r="I57" s="98">
        <v>2</v>
      </c>
      <c r="J57" s="98">
        <v>3</v>
      </c>
      <c r="K57" s="94">
        <v>1</v>
      </c>
      <c r="L57" s="94">
        <v>3</v>
      </c>
      <c r="M57" s="95">
        <v>2</v>
      </c>
      <c r="N57" s="95">
        <v>2</v>
      </c>
      <c r="O57" s="95">
        <v>0</v>
      </c>
      <c r="P57" s="95">
        <v>4</v>
      </c>
      <c r="Q57" s="95">
        <v>2</v>
      </c>
      <c r="R57" s="95">
        <v>2</v>
      </c>
      <c r="S57" s="95"/>
      <c r="T57" s="95"/>
      <c r="U57" s="94"/>
      <c r="V57" s="94"/>
      <c r="W57" s="96"/>
      <c r="X57" s="96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4"/>
      <c r="AL57" s="94"/>
      <c r="AM57" s="96"/>
      <c r="AN57" s="96"/>
      <c r="AO57" s="95"/>
      <c r="AP57" s="95"/>
      <c r="AQ57" s="95"/>
      <c r="AR57" s="95"/>
      <c r="AS57" s="95"/>
      <c r="AT57" s="95"/>
      <c r="AU57" s="22">
        <f t="shared" si="6"/>
        <v>15</v>
      </c>
      <c r="AV57" s="22">
        <f t="shared" si="7"/>
        <v>18</v>
      </c>
      <c r="AW57" s="22">
        <f t="shared" si="8"/>
        <v>33</v>
      </c>
      <c r="AX57" s="23">
        <f t="shared" si="9"/>
        <v>0.45454545454545453</v>
      </c>
      <c r="AY57" s="18" t="str">
        <f t="shared" si="10"/>
        <v>STATE QUALIFIED</v>
      </c>
      <c r="AZ57" s="94">
        <f t="shared" si="11"/>
      </c>
    </row>
    <row r="58" spans="1:52" ht="16.5">
      <c r="A58" s="1" t="s">
        <v>25</v>
      </c>
      <c r="B58" s="24" t="s">
        <v>45</v>
      </c>
      <c r="C58" s="65"/>
      <c r="D58" s="65"/>
      <c r="E58" s="21">
        <v>1</v>
      </c>
      <c r="F58" s="21">
        <v>3</v>
      </c>
      <c r="G58" s="95"/>
      <c r="H58" s="98"/>
      <c r="I58" s="98"/>
      <c r="J58" s="98"/>
      <c r="K58" s="94"/>
      <c r="L58" s="94"/>
      <c r="M58" s="95"/>
      <c r="N58" s="95"/>
      <c r="O58" s="95">
        <v>1</v>
      </c>
      <c r="P58" s="95">
        <v>2</v>
      </c>
      <c r="Q58" s="95">
        <v>3</v>
      </c>
      <c r="R58" s="95">
        <v>1</v>
      </c>
      <c r="S58" s="95"/>
      <c r="T58" s="95"/>
      <c r="U58" s="95"/>
      <c r="V58" s="95"/>
      <c r="W58" s="94"/>
      <c r="X58" s="94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4"/>
      <c r="AL58" s="94"/>
      <c r="AM58" s="95"/>
      <c r="AN58" s="95"/>
      <c r="AO58" s="95"/>
      <c r="AP58" s="95"/>
      <c r="AQ58" s="95"/>
      <c r="AR58" s="95"/>
      <c r="AS58" s="95"/>
      <c r="AT58" s="95"/>
      <c r="AU58" s="22">
        <f t="shared" si="6"/>
        <v>5</v>
      </c>
      <c r="AV58" s="22">
        <f t="shared" si="7"/>
        <v>6</v>
      </c>
      <c r="AW58" s="22">
        <f t="shared" si="8"/>
        <v>11</v>
      </c>
      <c r="AX58" s="23">
        <f t="shared" si="9"/>
        <v>0.45454545454545453</v>
      </c>
      <c r="AY58" s="18" t="str">
        <f t="shared" si="10"/>
        <v>NOT QUALIFIED</v>
      </c>
      <c r="AZ58" s="94">
        <f t="shared" si="11"/>
      </c>
    </row>
    <row r="59" spans="1:52" ht="16.5">
      <c r="A59" s="2" t="s">
        <v>23</v>
      </c>
      <c r="B59" s="21" t="s">
        <v>126</v>
      </c>
      <c r="C59" s="26">
        <v>1</v>
      </c>
      <c r="D59" s="26">
        <v>0</v>
      </c>
      <c r="E59" s="26"/>
      <c r="F59" s="26"/>
      <c r="G59" s="26"/>
      <c r="H59" s="26"/>
      <c r="I59" s="26">
        <v>3</v>
      </c>
      <c r="J59" s="26">
        <v>2</v>
      </c>
      <c r="K59" s="26">
        <v>0</v>
      </c>
      <c r="L59" s="26">
        <v>2</v>
      </c>
      <c r="M59" s="26">
        <v>1</v>
      </c>
      <c r="N59" s="26">
        <v>3</v>
      </c>
      <c r="O59" s="26">
        <v>4</v>
      </c>
      <c r="P59" s="26">
        <v>1</v>
      </c>
      <c r="Q59" s="26">
        <v>1</v>
      </c>
      <c r="R59" s="26">
        <v>4</v>
      </c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2">
        <f t="shared" si="6"/>
        <v>10</v>
      </c>
      <c r="AV59" s="22">
        <f t="shared" si="7"/>
        <v>12</v>
      </c>
      <c r="AW59" s="22">
        <f t="shared" si="8"/>
        <v>22</v>
      </c>
      <c r="AX59" s="23">
        <f t="shared" si="9"/>
        <v>0.45454545454545453</v>
      </c>
      <c r="AY59" s="18" t="str">
        <f t="shared" si="10"/>
        <v>STATE QUALIFIED</v>
      </c>
      <c r="AZ59" s="94">
        <f t="shared" si="11"/>
      </c>
    </row>
    <row r="60" spans="1:52" ht="16.5">
      <c r="A60" s="1" t="s">
        <v>114</v>
      </c>
      <c r="B60" s="1" t="s">
        <v>89</v>
      </c>
      <c r="C60" s="25">
        <v>3</v>
      </c>
      <c r="D60" s="25">
        <v>2</v>
      </c>
      <c r="E60" s="25">
        <v>2</v>
      </c>
      <c r="F60" s="25">
        <v>3</v>
      </c>
      <c r="G60" s="25">
        <v>2</v>
      </c>
      <c r="H60" s="25">
        <v>3</v>
      </c>
      <c r="I60" s="25">
        <v>2</v>
      </c>
      <c r="J60" s="25">
        <v>3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2">
        <f t="shared" si="6"/>
        <v>9</v>
      </c>
      <c r="AV60" s="22">
        <f t="shared" si="7"/>
        <v>11</v>
      </c>
      <c r="AW60" s="22">
        <f t="shared" si="8"/>
        <v>20</v>
      </c>
      <c r="AX60" s="23">
        <f t="shared" si="9"/>
        <v>0.45</v>
      </c>
      <c r="AY60" s="18" t="str">
        <f t="shared" si="10"/>
        <v>STATE QUALIFIED</v>
      </c>
      <c r="AZ60" s="94">
        <f t="shared" si="11"/>
      </c>
    </row>
    <row r="61" spans="1:52" ht="16.5">
      <c r="A61" s="1" t="s">
        <v>104</v>
      </c>
      <c r="B61" s="24" t="s">
        <v>26</v>
      </c>
      <c r="C61" s="22">
        <v>1</v>
      </c>
      <c r="D61" s="22">
        <v>1</v>
      </c>
      <c r="E61" s="22">
        <v>1</v>
      </c>
      <c r="F61" s="22">
        <v>4</v>
      </c>
      <c r="G61" s="22"/>
      <c r="H61" s="97"/>
      <c r="I61" s="97">
        <v>2</v>
      </c>
      <c r="J61" s="97">
        <v>3</v>
      </c>
      <c r="K61" s="22">
        <v>4</v>
      </c>
      <c r="L61" s="22">
        <v>1</v>
      </c>
      <c r="M61" s="22">
        <v>1</v>
      </c>
      <c r="N61" s="22">
        <v>4</v>
      </c>
      <c r="O61" s="22">
        <v>3</v>
      </c>
      <c r="P61" s="22">
        <v>2</v>
      </c>
      <c r="Q61" s="22">
        <v>2</v>
      </c>
      <c r="R61" s="125">
        <v>3</v>
      </c>
      <c r="S61" s="97"/>
      <c r="T61" s="97"/>
      <c r="U61" s="22"/>
      <c r="V61" s="22"/>
      <c r="W61" s="22"/>
      <c r="X61" s="22"/>
      <c r="Y61" s="22"/>
      <c r="Z61" s="22"/>
      <c r="AA61" s="22"/>
      <c r="AB61" s="22"/>
      <c r="AC61" s="97"/>
      <c r="AD61" s="97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97"/>
      <c r="AP61" s="97"/>
      <c r="AQ61" s="22"/>
      <c r="AR61" s="22"/>
      <c r="AS61" s="22"/>
      <c r="AT61" s="22"/>
      <c r="AU61" s="22">
        <f t="shared" si="6"/>
        <v>14</v>
      </c>
      <c r="AV61" s="22">
        <f t="shared" si="7"/>
        <v>18</v>
      </c>
      <c r="AW61" s="22">
        <f t="shared" si="8"/>
        <v>32</v>
      </c>
      <c r="AX61" s="23">
        <f t="shared" si="9"/>
        <v>0.4375</v>
      </c>
      <c r="AY61" s="18" t="str">
        <f t="shared" si="10"/>
        <v>STATE QUALIFIED</v>
      </c>
      <c r="AZ61" s="94">
        <f t="shared" si="11"/>
      </c>
    </row>
    <row r="62" spans="1:52" ht="16.5">
      <c r="A62" s="1" t="s">
        <v>8</v>
      </c>
      <c r="B62" s="3" t="s">
        <v>6</v>
      </c>
      <c r="C62" s="26">
        <v>3</v>
      </c>
      <c r="D62" s="26">
        <v>2</v>
      </c>
      <c r="E62" s="26">
        <v>2</v>
      </c>
      <c r="F62" s="26">
        <v>3</v>
      </c>
      <c r="G62" s="26">
        <v>2</v>
      </c>
      <c r="H62" s="26">
        <v>1</v>
      </c>
      <c r="I62" s="26">
        <v>3</v>
      </c>
      <c r="J62" s="26">
        <v>2</v>
      </c>
      <c r="K62" s="26">
        <v>1</v>
      </c>
      <c r="L62" s="26">
        <v>3</v>
      </c>
      <c r="M62" s="26">
        <v>1</v>
      </c>
      <c r="N62" s="26">
        <v>4</v>
      </c>
      <c r="O62" s="26">
        <v>2</v>
      </c>
      <c r="P62" s="26">
        <v>3</v>
      </c>
      <c r="Q62" s="26">
        <v>2</v>
      </c>
      <c r="R62" s="26">
        <v>3</v>
      </c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2">
        <f t="shared" si="6"/>
        <v>16</v>
      </c>
      <c r="AV62" s="22">
        <f t="shared" si="7"/>
        <v>21</v>
      </c>
      <c r="AW62" s="22">
        <f t="shared" si="8"/>
        <v>37</v>
      </c>
      <c r="AX62" s="23">
        <f t="shared" si="9"/>
        <v>0.43243243243243246</v>
      </c>
      <c r="AY62" s="18" t="str">
        <f t="shared" si="10"/>
        <v>STATE QUALIFIED</v>
      </c>
      <c r="AZ62" s="94">
        <f t="shared" si="11"/>
      </c>
    </row>
    <row r="63" spans="1:52" ht="16.5">
      <c r="A63" s="2" t="s">
        <v>40</v>
      </c>
      <c r="B63" s="21" t="s">
        <v>126</v>
      </c>
      <c r="C63" s="25">
        <v>0</v>
      </c>
      <c r="D63" s="25">
        <v>3</v>
      </c>
      <c r="E63" s="25">
        <v>0</v>
      </c>
      <c r="F63" s="25">
        <v>5</v>
      </c>
      <c r="G63" s="25">
        <v>3</v>
      </c>
      <c r="H63" s="25">
        <v>2</v>
      </c>
      <c r="I63" s="25">
        <v>0</v>
      </c>
      <c r="J63" s="25">
        <v>2</v>
      </c>
      <c r="K63" s="25">
        <v>3</v>
      </c>
      <c r="L63" s="25">
        <v>2</v>
      </c>
      <c r="M63" s="25">
        <v>2</v>
      </c>
      <c r="N63" s="25">
        <v>3</v>
      </c>
      <c r="O63" s="25">
        <v>4</v>
      </c>
      <c r="P63" s="25">
        <v>1</v>
      </c>
      <c r="Q63" s="25">
        <v>3</v>
      </c>
      <c r="R63" s="25">
        <v>2</v>
      </c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2">
        <f t="shared" si="6"/>
        <v>15</v>
      </c>
      <c r="AV63" s="22">
        <f t="shared" si="7"/>
        <v>20</v>
      </c>
      <c r="AW63" s="22">
        <f t="shared" si="8"/>
        <v>35</v>
      </c>
      <c r="AX63" s="23">
        <f t="shared" si="9"/>
        <v>0.42857142857142855</v>
      </c>
      <c r="AY63" s="18" t="str">
        <f t="shared" si="10"/>
        <v>STATE QUALIFIED</v>
      </c>
      <c r="AZ63" s="94">
        <f t="shared" si="11"/>
      </c>
    </row>
    <row r="64" spans="1:52" ht="15" customHeight="1">
      <c r="A64" s="1" t="s">
        <v>130</v>
      </c>
      <c r="B64" s="24" t="s">
        <v>128</v>
      </c>
      <c r="C64" s="25">
        <v>3</v>
      </c>
      <c r="D64" s="25">
        <v>2</v>
      </c>
      <c r="E64" s="25">
        <v>3</v>
      </c>
      <c r="F64" s="25">
        <v>2</v>
      </c>
      <c r="G64" s="25">
        <v>2</v>
      </c>
      <c r="H64" s="25">
        <v>3</v>
      </c>
      <c r="I64" s="25">
        <v>2</v>
      </c>
      <c r="J64" s="25">
        <v>3</v>
      </c>
      <c r="K64" s="25">
        <v>1</v>
      </c>
      <c r="L64" s="25">
        <v>4</v>
      </c>
      <c r="M64" s="25">
        <v>2</v>
      </c>
      <c r="N64" s="25">
        <v>3</v>
      </c>
      <c r="O64" s="25">
        <v>2</v>
      </c>
      <c r="P64" s="25">
        <v>3</v>
      </c>
      <c r="Q64" s="25">
        <v>2</v>
      </c>
      <c r="R64" s="25">
        <v>3</v>
      </c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2">
        <f t="shared" si="6"/>
        <v>17</v>
      </c>
      <c r="AV64" s="22">
        <f t="shared" si="7"/>
        <v>23</v>
      </c>
      <c r="AW64" s="22">
        <f t="shared" si="8"/>
        <v>40</v>
      </c>
      <c r="AX64" s="23">
        <f t="shared" si="9"/>
        <v>0.425</v>
      </c>
      <c r="AY64" s="18" t="str">
        <f t="shared" si="10"/>
        <v>NATIONALS QUALIFIED</v>
      </c>
      <c r="AZ64" s="94">
        <f t="shared" si="11"/>
      </c>
    </row>
    <row r="65" spans="1:52" ht="15" customHeight="1">
      <c r="A65" s="1" t="s">
        <v>116</v>
      </c>
      <c r="B65" s="21" t="s">
        <v>162</v>
      </c>
      <c r="C65" s="22">
        <v>4</v>
      </c>
      <c r="D65" s="22">
        <v>1</v>
      </c>
      <c r="E65" s="22">
        <v>2</v>
      </c>
      <c r="F65" s="22">
        <v>3</v>
      </c>
      <c r="G65" s="22">
        <v>2</v>
      </c>
      <c r="H65" s="22">
        <v>3</v>
      </c>
      <c r="I65" s="22">
        <v>1</v>
      </c>
      <c r="J65" s="22">
        <v>4</v>
      </c>
      <c r="K65" s="22">
        <v>2</v>
      </c>
      <c r="L65" s="22">
        <v>3</v>
      </c>
      <c r="M65" s="22">
        <v>4</v>
      </c>
      <c r="N65" s="22">
        <v>1</v>
      </c>
      <c r="O65" s="22">
        <v>1</v>
      </c>
      <c r="P65" s="22">
        <v>4</v>
      </c>
      <c r="Q65" s="22">
        <v>1</v>
      </c>
      <c r="R65" s="22">
        <v>4</v>
      </c>
      <c r="S65" s="97"/>
      <c r="T65" s="97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>
        <f t="shared" si="6"/>
        <v>17</v>
      </c>
      <c r="AV65" s="22">
        <f t="shared" si="7"/>
        <v>23</v>
      </c>
      <c r="AW65" s="22">
        <f t="shared" si="8"/>
        <v>40</v>
      </c>
      <c r="AX65" s="23">
        <f t="shared" si="9"/>
        <v>0.425</v>
      </c>
      <c r="AY65" s="18" t="str">
        <f t="shared" si="10"/>
        <v>NATIONALS QUALIFIED</v>
      </c>
      <c r="AZ65" s="94">
        <f t="shared" si="11"/>
      </c>
    </row>
    <row r="66" spans="1:52" ht="15" customHeight="1">
      <c r="A66" s="2" t="s">
        <v>102</v>
      </c>
      <c r="B66" s="21" t="s">
        <v>78</v>
      </c>
      <c r="C66" s="25">
        <v>1</v>
      </c>
      <c r="D66" s="25">
        <v>4</v>
      </c>
      <c r="E66" s="25">
        <v>3</v>
      </c>
      <c r="F66" s="25">
        <v>1</v>
      </c>
      <c r="G66" s="25">
        <v>1</v>
      </c>
      <c r="H66" s="25">
        <v>1</v>
      </c>
      <c r="I66" s="25">
        <v>2</v>
      </c>
      <c r="J66" s="25">
        <v>2</v>
      </c>
      <c r="K66" s="25">
        <v>2</v>
      </c>
      <c r="L66" s="25">
        <v>2</v>
      </c>
      <c r="M66" s="25">
        <v>1</v>
      </c>
      <c r="N66" s="25">
        <v>1</v>
      </c>
      <c r="O66" s="25">
        <v>2</v>
      </c>
      <c r="P66" s="25">
        <v>3</v>
      </c>
      <c r="Q66" s="25">
        <v>1</v>
      </c>
      <c r="R66" s="25">
        <v>4</v>
      </c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2">
        <f t="shared" si="6"/>
        <v>13</v>
      </c>
      <c r="AV66" s="22">
        <f t="shared" si="7"/>
        <v>18</v>
      </c>
      <c r="AW66" s="22">
        <f t="shared" si="8"/>
        <v>31</v>
      </c>
      <c r="AX66" s="23">
        <f t="shared" si="9"/>
        <v>0.41935483870967744</v>
      </c>
      <c r="AY66" s="18" t="str">
        <f t="shared" si="10"/>
        <v>STATE QUALIFIED</v>
      </c>
      <c r="AZ66" s="94">
        <f t="shared" si="11"/>
      </c>
    </row>
    <row r="67" spans="1:52" ht="15" customHeight="1">
      <c r="A67" s="1" t="s">
        <v>27</v>
      </c>
      <c r="B67" s="24" t="s">
        <v>26</v>
      </c>
      <c r="C67" s="96">
        <v>1</v>
      </c>
      <c r="D67" s="96">
        <v>1</v>
      </c>
      <c r="E67" s="96">
        <v>1</v>
      </c>
      <c r="F67" s="26">
        <v>4</v>
      </c>
      <c r="G67" s="96">
        <v>1</v>
      </c>
      <c r="H67" s="98">
        <v>4</v>
      </c>
      <c r="I67" s="98">
        <v>2</v>
      </c>
      <c r="J67" s="98">
        <v>3</v>
      </c>
      <c r="K67" s="26">
        <v>2</v>
      </c>
      <c r="L67" s="94">
        <v>0</v>
      </c>
      <c r="M67" s="95">
        <v>1</v>
      </c>
      <c r="N67" s="95">
        <v>0</v>
      </c>
      <c r="O67" s="96">
        <v>1</v>
      </c>
      <c r="P67" s="96">
        <v>4</v>
      </c>
      <c r="Q67" s="95">
        <v>3</v>
      </c>
      <c r="R67" s="95">
        <v>2</v>
      </c>
      <c r="S67" s="98"/>
      <c r="T67" s="98"/>
      <c r="U67" s="96"/>
      <c r="V67" s="96"/>
      <c r="W67" s="96"/>
      <c r="X67" s="96"/>
      <c r="Y67" s="96"/>
      <c r="Z67" s="96"/>
      <c r="AA67" s="96"/>
      <c r="AB67" s="96"/>
      <c r="AC67" s="98"/>
      <c r="AD67" s="98"/>
      <c r="AE67" s="96"/>
      <c r="AF67" s="96"/>
      <c r="AG67" s="96"/>
      <c r="AH67" s="96"/>
      <c r="AI67" s="94"/>
      <c r="AJ67" s="94"/>
      <c r="AK67" s="96"/>
      <c r="AL67" s="96"/>
      <c r="AM67" s="96"/>
      <c r="AN67" s="96"/>
      <c r="AO67" s="98"/>
      <c r="AP67" s="98"/>
      <c r="AQ67" s="96"/>
      <c r="AR67" s="96"/>
      <c r="AS67" s="96"/>
      <c r="AT67" s="96"/>
      <c r="AU67" s="22">
        <f t="shared" si="6"/>
        <v>12</v>
      </c>
      <c r="AV67" s="22">
        <f t="shared" si="7"/>
        <v>18</v>
      </c>
      <c r="AW67" s="22">
        <f t="shared" si="8"/>
        <v>30</v>
      </c>
      <c r="AX67" s="23">
        <f t="shared" si="9"/>
        <v>0.4</v>
      </c>
      <c r="AY67" s="18" t="str">
        <f t="shared" si="10"/>
        <v>STATE QUALIFIED</v>
      </c>
      <c r="AZ67" s="94">
        <f t="shared" si="11"/>
      </c>
    </row>
    <row r="68" spans="1:52" ht="15" customHeight="1">
      <c r="A68" s="1" t="s">
        <v>77</v>
      </c>
      <c r="B68" s="24" t="s">
        <v>20</v>
      </c>
      <c r="C68" s="25"/>
      <c r="D68" s="25"/>
      <c r="E68" s="25">
        <v>1</v>
      </c>
      <c r="F68" s="25">
        <v>4</v>
      </c>
      <c r="G68" s="25"/>
      <c r="H68" s="25"/>
      <c r="I68" s="25"/>
      <c r="J68" s="25"/>
      <c r="K68" s="25">
        <v>3</v>
      </c>
      <c r="L68" s="25">
        <v>2</v>
      </c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2">
        <f aca="true" t="shared" si="12" ref="AU68:AU94">C68+E68+G68+I68+K68+M68+O68+Q68+S68+U68+W68+Y68+AA68+AC68+AE68+AG68+AI68+AK68+AM68+AO68+AQ68+AS68</f>
        <v>4</v>
      </c>
      <c r="AV68" s="22">
        <f aca="true" t="shared" si="13" ref="AV68:AV94">D68+F68+H68+J68+L68+N68+P68+R68+T68+V68+X68+Z68+AB68+AD68+AF68+AH68+AJ68+AL68+AN68+AP68+AR68+AT68</f>
        <v>6</v>
      </c>
      <c r="AW68" s="22">
        <f aca="true" t="shared" si="14" ref="AW68:AW99">SUM(AU68,AV68)</f>
        <v>10</v>
      </c>
      <c r="AX68" s="23">
        <f aca="true" t="shared" si="15" ref="AX68:AX99">AU68/AW68</f>
        <v>0.4</v>
      </c>
      <c r="AY68" s="18" t="str">
        <f aca="true" t="shared" si="16" ref="AY68:AY95">IF(AW68&lt;20,"NOT QUALIFIED",IF(AND(AW68&gt;=20,AW68&lt;40),"STATE QUALIFIED",IF(AW68&gt;=40,"NATIONALS QUALIFIED","")))</f>
        <v>NOT QUALIFIED</v>
      </c>
      <c r="AZ68" s="94">
        <f aca="true" t="shared" si="17" ref="AZ68:AZ95">IF(AW68&gt;=(125*75%),"V","")</f>
      </c>
    </row>
    <row r="69" spans="1:52" ht="15" customHeight="1">
      <c r="A69" s="1" t="s">
        <v>97</v>
      </c>
      <c r="B69" s="24" t="s">
        <v>89</v>
      </c>
      <c r="C69" s="28">
        <v>2</v>
      </c>
      <c r="D69" s="28">
        <v>3</v>
      </c>
      <c r="E69" s="28">
        <v>2</v>
      </c>
      <c r="F69" s="28">
        <v>3</v>
      </c>
      <c r="G69" s="28">
        <v>2</v>
      </c>
      <c r="H69" s="28">
        <v>3</v>
      </c>
      <c r="I69" s="28">
        <v>1</v>
      </c>
      <c r="J69" s="28">
        <v>3</v>
      </c>
      <c r="K69" s="28">
        <v>2</v>
      </c>
      <c r="L69" s="28">
        <v>3</v>
      </c>
      <c r="M69" s="28">
        <v>3</v>
      </c>
      <c r="N69" s="28">
        <v>2</v>
      </c>
      <c r="O69" s="28">
        <v>2</v>
      </c>
      <c r="P69" s="28">
        <v>2</v>
      </c>
      <c r="Q69" s="28">
        <v>1</v>
      </c>
      <c r="R69" s="28">
        <v>4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2">
        <f t="shared" si="12"/>
        <v>15</v>
      </c>
      <c r="AV69" s="22">
        <f t="shared" si="13"/>
        <v>23</v>
      </c>
      <c r="AW69" s="22">
        <f t="shared" si="14"/>
        <v>38</v>
      </c>
      <c r="AX69" s="23">
        <f t="shared" si="15"/>
        <v>0.39473684210526316</v>
      </c>
      <c r="AY69" s="18" t="str">
        <f t="shared" si="16"/>
        <v>STATE QUALIFIED</v>
      </c>
      <c r="AZ69" s="94">
        <f t="shared" si="17"/>
      </c>
    </row>
    <row r="70" spans="1:52" ht="15" customHeight="1">
      <c r="A70" s="1" t="s">
        <v>146</v>
      </c>
      <c r="B70" s="24" t="s">
        <v>89</v>
      </c>
      <c r="C70" s="25"/>
      <c r="D70" s="25"/>
      <c r="E70" s="25"/>
      <c r="F70" s="25"/>
      <c r="G70" s="25"/>
      <c r="H70" s="25"/>
      <c r="I70" s="25">
        <v>2</v>
      </c>
      <c r="J70" s="25">
        <v>2</v>
      </c>
      <c r="K70" s="25">
        <v>1</v>
      </c>
      <c r="L70" s="25">
        <v>4</v>
      </c>
      <c r="M70" s="25"/>
      <c r="N70" s="25"/>
      <c r="O70" s="25">
        <v>2</v>
      </c>
      <c r="P70" s="25">
        <v>2</v>
      </c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2">
        <f t="shared" si="12"/>
        <v>5</v>
      </c>
      <c r="AV70" s="22">
        <f t="shared" si="13"/>
        <v>8</v>
      </c>
      <c r="AW70" s="22">
        <f t="shared" si="14"/>
        <v>13</v>
      </c>
      <c r="AX70" s="23">
        <f t="shared" si="15"/>
        <v>0.38461538461538464</v>
      </c>
      <c r="AY70" s="18" t="str">
        <f t="shared" si="16"/>
        <v>NOT QUALIFIED</v>
      </c>
      <c r="AZ70" s="94">
        <f t="shared" si="17"/>
      </c>
    </row>
    <row r="71" spans="1:52" ht="15" customHeight="1">
      <c r="A71" s="21" t="s">
        <v>92</v>
      </c>
      <c r="B71" s="21" t="s">
        <v>89</v>
      </c>
      <c r="C71" s="26">
        <v>3</v>
      </c>
      <c r="D71" s="26">
        <v>2</v>
      </c>
      <c r="E71" s="26">
        <v>2</v>
      </c>
      <c r="F71" s="26">
        <v>3</v>
      </c>
      <c r="G71" s="26">
        <v>0</v>
      </c>
      <c r="H71" s="26">
        <v>5</v>
      </c>
      <c r="I71" s="26">
        <v>1</v>
      </c>
      <c r="J71" s="26">
        <v>3</v>
      </c>
      <c r="K71" s="26">
        <v>2</v>
      </c>
      <c r="L71" s="26">
        <v>3</v>
      </c>
      <c r="M71" s="26">
        <v>3</v>
      </c>
      <c r="N71" s="26">
        <v>2</v>
      </c>
      <c r="O71" s="26">
        <v>2</v>
      </c>
      <c r="P71" s="26">
        <v>2</v>
      </c>
      <c r="Q71" s="26">
        <v>1</v>
      </c>
      <c r="R71" s="26">
        <v>4</v>
      </c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2">
        <f t="shared" si="12"/>
        <v>14</v>
      </c>
      <c r="AV71" s="22">
        <f t="shared" si="13"/>
        <v>24</v>
      </c>
      <c r="AW71" s="22">
        <f t="shared" si="14"/>
        <v>38</v>
      </c>
      <c r="AX71" s="23">
        <f t="shared" si="15"/>
        <v>0.3684210526315789</v>
      </c>
      <c r="AY71" s="18" t="str">
        <f t="shared" si="16"/>
        <v>STATE QUALIFIED</v>
      </c>
      <c r="AZ71" s="94">
        <f t="shared" si="17"/>
      </c>
    </row>
    <row r="72" spans="1:52" ht="15" customHeight="1">
      <c r="A72" s="1" t="s">
        <v>10</v>
      </c>
      <c r="B72" s="3" t="s">
        <v>6</v>
      </c>
      <c r="C72" s="22"/>
      <c r="D72" s="22"/>
      <c r="E72" s="22">
        <v>1</v>
      </c>
      <c r="F72" s="22">
        <v>0</v>
      </c>
      <c r="G72" s="22"/>
      <c r="H72" s="22"/>
      <c r="I72" s="22">
        <v>1</v>
      </c>
      <c r="J72" s="22">
        <v>2</v>
      </c>
      <c r="K72" s="22">
        <v>1</v>
      </c>
      <c r="L72" s="22">
        <v>3</v>
      </c>
      <c r="M72" s="22"/>
      <c r="N72" s="22"/>
      <c r="O72" s="22"/>
      <c r="P72" s="22"/>
      <c r="Q72" s="22">
        <v>1</v>
      </c>
      <c r="R72" s="22">
        <v>2</v>
      </c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>
        <f t="shared" si="12"/>
        <v>4</v>
      </c>
      <c r="AV72" s="22">
        <f t="shared" si="13"/>
        <v>7</v>
      </c>
      <c r="AW72" s="22">
        <f t="shared" si="14"/>
        <v>11</v>
      </c>
      <c r="AX72" s="23">
        <f t="shared" si="15"/>
        <v>0.36363636363636365</v>
      </c>
      <c r="AY72" s="18" t="str">
        <f t="shared" si="16"/>
        <v>NOT QUALIFIED</v>
      </c>
      <c r="AZ72" s="94">
        <f t="shared" si="17"/>
      </c>
    </row>
    <row r="73" spans="1:52" ht="15" customHeight="1">
      <c r="A73" s="2" t="s">
        <v>163</v>
      </c>
      <c r="B73" s="1" t="s">
        <v>6</v>
      </c>
      <c r="C73" s="22">
        <v>3</v>
      </c>
      <c r="D73" s="22">
        <v>2</v>
      </c>
      <c r="E73" s="22">
        <v>1</v>
      </c>
      <c r="F73" s="22">
        <v>3</v>
      </c>
      <c r="G73" s="22">
        <v>2</v>
      </c>
      <c r="H73" s="22">
        <v>2</v>
      </c>
      <c r="I73" s="22">
        <v>0</v>
      </c>
      <c r="J73" s="22">
        <v>3</v>
      </c>
      <c r="K73" s="22">
        <v>1</v>
      </c>
      <c r="L73" s="22">
        <v>3</v>
      </c>
      <c r="M73" s="22"/>
      <c r="N73" s="22"/>
      <c r="O73" s="22">
        <v>2</v>
      </c>
      <c r="P73" s="22">
        <v>3</v>
      </c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>
        <f t="shared" si="12"/>
        <v>9</v>
      </c>
      <c r="AV73" s="22">
        <f t="shared" si="13"/>
        <v>16</v>
      </c>
      <c r="AW73" s="22">
        <f t="shared" si="14"/>
        <v>25</v>
      </c>
      <c r="AX73" s="23">
        <f t="shared" si="15"/>
        <v>0.36</v>
      </c>
      <c r="AY73" s="18" t="str">
        <f t="shared" si="16"/>
        <v>STATE QUALIFIED</v>
      </c>
      <c r="AZ73" s="94">
        <f t="shared" si="17"/>
      </c>
    </row>
    <row r="74" spans="1:52" ht="15" customHeight="1">
      <c r="A74" s="1" t="s">
        <v>145</v>
      </c>
      <c r="B74" s="21" t="s">
        <v>140</v>
      </c>
      <c r="C74" s="26">
        <v>1</v>
      </c>
      <c r="D74" s="26">
        <v>2</v>
      </c>
      <c r="E74" s="26"/>
      <c r="F74" s="26"/>
      <c r="G74" s="26">
        <v>1</v>
      </c>
      <c r="H74" s="26">
        <v>4</v>
      </c>
      <c r="I74" s="26">
        <v>1</v>
      </c>
      <c r="J74" s="26">
        <v>2</v>
      </c>
      <c r="K74" s="26">
        <v>1</v>
      </c>
      <c r="L74" s="26">
        <v>4</v>
      </c>
      <c r="M74" s="26">
        <v>2</v>
      </c>
      <c r="N74" s="26">
        <v>3</v>
      </c>
      <c r="O74" s="26">
        <v>2</v>
      </c>
      <c r="P74" s="26">
        <v>3</v>
      </c>
      <c r="Q74" s="26">
        <v>2</v>
      </c>
      <c r="R74" s="26">
        <v>1</v>
      </c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126"/>
      <c r="AD74" s="1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2">
        <f t="shared" si="12"/>
        <v>10</v>
      </c>
      <c r="AV74" s="22">
        <f t="shared" si="13"/>
        <v>19</v>
      </c>
      <c r="AW74" s="22">
        <f t="shared" si="14"/>
        <v>29</v>
      </c>
      <c r="AX74" s="23">
        <f t="shared" si="15"/>
        <v>0.3448275862068966</v>
      </c>
      <c r="AY74" s="18" t="str">
        <f t="shared" si="16"/>
        <v>STATE QUALIFIED</v>
      </c>
      <c r="AZ74" s="94">
        <f t="shared" si="17"/>
      </c>
    </row>
    <row r="75" spans="1:52" ht="15" customHeight="1">
      <c r="A75" s="1" t="s">
        <v>22</v>
      </c>
      <c r="B75" s="21" t="s">
        <v>126</v>
      </c>
      <c r="C75" s="25">
        <v>1</v>
      </c>
      <c r="D75" s="25">
        <v>3</v>
      </c>
      <c r="E75" s="25">
        <v>0</v>
      </c>
      <c r="F75" s="25">
        <v>1</v>
      </c>
      <c r="G75" s="25">
        <v>0</v>
      </c>
      <c r="H75" s="25">
        <v>3</v>
      </c>
      <c r="I75" s="25">
        <v>0</v>
      </c>
      <c r="J75" s="25">
        <v>1</v>
      </c>
      <c r="K75" s="25">
        <v>1</v>
      </c>
      <c r="L75" s="25">
        <v>1</v>
      </c>
      <c r="M75" s="25">
        <v>3</v>
      </c>
      <c r="N75" s="25">
        <v>2</v>
      </c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2">
        <f t="shared" si="12"/>
        <v>5</v>
      </c>
      <c r="AV75" s="22">
        <f t="shared" si="13"/>
        <v>11</v>
      </c>
      <c r="AW75" s="22">
        <f t="shared" si="14"/>
        <v>16</v>
      </c>
      <c r="AX75" s="23">
        <f t="shared" si="15"/>
        <v>0.3125</v>
      </c>
      <c r="AY75" s="18" t="str">
        <f t="shared" si="16"/>
        <v>NOT QUALIFIED</v>
      </c>
      <c r="AZ75" s="94">
        <f t="shared" si="17"/>
      </c>
    </row>
    <row r="76" spans="1:52" ht="15" customHeight="1">
      <c r="A76" s="1" t="s">
        <v>65</v>
      </c>
      <c r="B76" s="24" t="s">
        <v>20</v>
      </c>
      <c r="C76" s="22"/>
      <c r="D76" s="22"/>
      <c r="E76" s="22">
        <v>0</v>
      </c>
      <c r="F76" s="22">
        <v>3</v>
      </c>
      <c r="G76" s="22">
        <v>3</v>
      </c>
      <c r="H76" s="22">
        <v>2</v>
      </c>
      <c r="I76" s="22"/>
      <c r="J76" s="22"/>
      <c r="K76" s="22"/>
      <c r="L76" s="22"/>
      <c r="M76" s="22">
        <v>1</v>
      </c>
      <c r="N76" s="22">
        <v>4</v>
      </c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>
        <f t="shared" si="12"/>
        <v>4</v>
      </c>
      <c r="AV76" s="22">
        <f t="shared" si="13"/>
        <v>9</v>
      </c>
      <c r="AW76" s="22">
        <f t="shared" si="14"/>
        <v>13</v>
      </c>
      <c r="AX76" s="23">
        <f t="shared" si="15"/>
        <v>0.3076923076923077</v>
      </c>
      <c r="AY76" s="18" t="str">
        <f t="shared" si="16"/>
        <v>NOT QUALIFIED</v>
      </c>
      <c r="AZ76" s="94">
        <f t="shared" si="17"/>
      </c>
    </row>
    <row r="77" spans="1:52" ht="15" customHeight="1">
      <c r="A77" s="1" t="s">
        <v>117</v>
      </c>
      <c r="B77" s="2" t="s">
        <v>126</v>
      </c>
      <c r="C77" s="25">
        <v>0</v>
      </c>
      <c r="D77" s="25">
        <v>2</v>
      </c>
      <c r="E77" s="25">
        <v>2</v>
      </c>
      <c r="F77" s="25">
        <v>3</v>
      </c>
      <c r="G77" s="25">
        <v>0</v>
      </c>
      <c r="H77" s="25">
        <v>4</v>
      </c>
      <c r="I77" s="25"/>
      <c r="J77" s="25"/>
      <c r="K77" s="25">
        <v>4</v>
      </c>
      <c r="L77" s="25">
        <v>1</v>
      </c>
      <c r="M77" s="25"/>
      <c r="N77" s="25"/>
      <c r="O77" s="25">
        <v>1</v>
      </c>
      <c r="P77" s="25">
        <v>4</v>
      </c>
      <c r="Q77" s="25">
        <v>0</v>
      </c>
      <c r="R77" s="25">
        <v>4</v>
      </c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2">
        <f t="shared" si="12"/>
        <v>7</v>
      </c>
      <c r="AV77" s="22">
        <f t="shared" si="13"/>
        <v>18</v>
      </c>
      <c r="AW77" s="22">
        <f t="shared" si="14"/>
        <v>25</v>
      </c>
      <c r="AX77" s="23">
        <f t="shared" si="15"/>
        <v>0.28</v>
      </c>
      <c r="AY77" s="18" t="str">
        <f t="shared" si="16"/>
        <v>STATE QUALIFIED</v>
      </c>
      <c r="AZ77" s="94">
        <f t="shared" si="17"/>
      </c>
    </row>
    <row r="78" spans="1:52" ht="16.5">
      <c r="A78" s="1" t="s">
        <v>177</v>
      </c>
      <c r="B78" s="21" t="s">
        <v>126</v>
      </c>
      <c r="C78" s="65">
        <v>0</v>
      </c>
      <c r="D78" s="65">
        <v>4</v>
      </c>
      <c r="E78" s="65">
        <v>3</v>
      </c>
      <c r="F78" s="65">
        <v>2</v>
      </c>
      <c r="G78" s="95"/>
      <c r="H78" s="98"/>
      <c r="I78" s="98">
        <v>2</v>
      </c>
      <c r="J78" s="98">
        <v>3</v>
      </c>
      <c r="K78" s="94"/>
      <c r="L78" s="94"/>
      <c r="M78" s="95">
        <v>0</v>
      </c>
      <c r="N78" s="95">
        <v>4</v>
      </c>
      <c r="O78" s="95"/>
      <c r="P78" s="95"/>
      <c r="Q78" s="95"/>
      <c r="R78" s="95"/>
      <c r="S78" s="94"/>
      <c r="T78" s="94"/>
      <c r="U78" s="95"/>
      <c r="V78" s="95"/>
      <c r="W78" s="95"/>
      <c r="X78" s="95"/>
      <c r="Y78" s="94"/>
      <c r="Z78" s="94"/>
      <c r="AA78" s="94"/>
      <c r="AB78" s="94"/>
      <c r="AC78" s="94"/>
      <c r="AD78" s="94"/>
      <c r="AE78" s="95"/>
      <c r="AF78" s="95"/>
      <c r="AG78" s="95"/>
      <c r="AH78" s="95"/>
      <c r="AI78" s="94"/>
      <c r="AJ78" s="94"/>
      <c r="AK78" s="95"/>
      <c r="AL78" s="95"/>
      <c r="AM78" s="95"/>
      <c r="AN78" s="95"/>
      <c r="AO78" s="94"/>
      <c r="AP78" s="94"/>
      <c r="AQ78" s="95"/>
      <c r="AR78" s="95"/>
      <c r="AS78" s="95"/>
      <c r="AT78" s="95"/>
      <c r="AU78" s="22">
        <f t="shared" si="12"/>
        <v>5</v>
      </c>
      <c r="AV78" s="22">
        <f t="shared" si="13"/>
        <v>13</v>
      </c>
      <c r="AW78" s="22">
        <f t="shared" si="14"/>
        <v>18</v>
      </c>
      <c r="AX78" s="23">
        <f t="shared" si="15"/>
        <v>0.2777777777777778</v>
      </c>
      <c r="AY78" s="18" t="str">
        <f t="shared" si="16"/>
        <v>NOT QUALIFIED</v>
      </c>
      <c r="AZ78" s="94">
        <f t="shared" si="17"/>
      </c>
    </row>
    <row r="79" spans="1:52" ht="16.5">
      <c r="A79" s="1" t="s">
        <v>113</v>
      </c>
      <c r="B79" s="21" t="s">
        <v>162</v>
      </c>
      <c r="C79" s="28">
        <v>1</v>
      </c>
      <c r="D79" s="28">
        <v>2</v>
      </c>
      <c r="E79" s="28">
        <v>1</v>
      </c>
      <c r="F79" s="28">
        <v>2</v>
      </c>
      <c r="G79" s="28">
        <v>1</v>
      </c>
      <c r="H79" s="28">
        <v>4</v>
      </c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2">
        <f t="shared" si="12"/>
        <v>3</v>
      </c>
      <c r="AV79" s="22">
        <f t="shared" si="13"/>
        <v>8</v>
      </c>
      <c r="AW79" s="22">
        <f t="shared" si="14"/>
        <v>11</v>
      </c>
      <c r="AX79" s="23">
        <f t="shared" si="15"/>
        <v>0.2727272727272727</v>
      </c>
      <c r="AY79" s="18" t="str">
        <f t="shared" si="16"/>
        <v>NOT QUALIFIED</v>
      </c>
      <c r="AZ79" s="94">
        <f t="shared" si="17"/>
      </c>
    </row>
    <row r="80" spans="1:52" ht="16.5">
      <c r="A80" s="1" t="s">
        <v>111</v>
      </c>
      <c r="B80" s="24" t="s">
        <v>78</v>
      </c>
      <c r="C80" s="95"/>
      <c r="D80" s="95"/>
      <c r="E80" s="94">
        <v>2</v>
      </c>
      <c r="F80" s="94">
        <v>3</v>
      </c>
      <c r="G80" s="96">
        <v>0</v>
      </c>
      <c r="H80" s="98">
        <v>2</v>
      </c>
      <c r="I80" s="98"/>
      <c r="J80" s="98"/>
      <c r="K80" s="94"/>
      <c r="L80" s="94"/>
      <c r="M80" s="95">
        <v>1</v>
      </c>
      <c r="N80" s="95">
        <v>2</v>
      </c>
      <c r="O80" s="94"/>
      <c r="P80" s="94"/>
      <c r="Q80" s="94">
        <v>1</v>
      </c>
      <c r="R80" s="94">
        <v>4</v>
      </c>
      <c r="S80" s="98"/>
      <c r="T80" s="98"/>
      <c r="U80" s="96"/>
      <c r="V80" s="96"/>
      <c r="W80" s="94"/>
      <c r="X80" s="94"/>
      <c r="Y80" s="102"/>
      <c r="Z80" s="102"/>
      <c r="AA80" s="94"/>
      <c r="AB80" s="94"/>
      <c r="AC80" s="94"/>
      <c r="AD80" s="94"/>
      <c r="AE80" s="96"/>
      <c r="AF80" s="96"/>
      <c r="AG80" s="96"/>
      <c r="AH80" s="96"/>
      <c r="AI80" s="94"/>
      <c r="AJ80" s="94"/>
      <c r="AK80" s="96"/>
      <c r="AL80" s="96"/>
      <c r="AM80" s="94"/>
      <c r="AN80" s="94"/>
      <c r="AO80" s="94"/>
      <c r="AP80" s="94"/>
      <c r="AQ80" s="95"/>
      <c r="AR80" s="95"/>
      <c r="AS80" s="95"/>
      <c r="AT80" s="95"/>
      <c r="AU80" s="22">
        <f t="shared" si="12"/>
        <v>4</v>
      </c>
      <c r="AV80" s="22">
        <f t="shared" si="13"/>
        <v>11</v>
      </c>
      <c r="AW80" s="22">
        <f t="shared" si="14"/>
        <v>15</v>
      </c>
      <c r="AX80" s="23">
        <f t="shared" si="15"/>
        <v>0.26666666666666666</v>
      </c>
      <c r="AY80" s="18" t="str">
        <f t="shared" si="16"/>
        <v>NOT QUALIFIED</v>
      </c>
      <c r="AZ80" s="94">
        <f t="shared" si="17"/>
      </c>
    </row>
    <row r="81" spans="1:52" ht="16.5">
      <c r="A81" s="2" t="s">
        <v>147</v>
      </c>
      <c r="B81" s="21" t="s">
        <v>140</v>
      </c>
      <c r="C81" s="25">
        <v>1</v>
      </c>
      <c r="D81" s="25">
        <v>1</v>
      </c>
      <c r="E81" s="25"/>
      <c r="F81" s="25"/>
      <c r="G81" s="25">
        <v>0</v>
      </c>
      <c r="H81" s="25">
        <v>5</v>
      </c>
      <c r="I81" s="25">
        <v>1</v>
      </c>
      <c r="J81" s="25">
        <v>1</v>
      </c>
      <c r="K81" s="25">
        <v>0</v>
      </c>
      <c r="L81" s="25">
        <v>3</v>
      </c>
      <c r="M81" s="25">
        <v>1</v>
      </c>
      <c r="N81" s="25">
        <v>3</v>
      </c>
      <c r="O81" s="25">
        <v>2</v>
      </c>
      <c r="P81" s="25">
        <v>3</v>
      </c>
      <c r="Q81" s="25">
        <v>1</v>
      </c>
      <c r="R81" s="25">
        <v>1</v>
      </c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2">
        <f t="shared" si="12"/>
        <v>6</v>
      </c>
      <c r="AV81" s="22">
        <f t="shared" si="13"/>
        <v>17</v>
      </c>
      <c r="AW81" s="22">
        <f t="shared" si="14"/>
        <v>23</v>
      </c>
      <c r="AX81" s="23">
        <f t="shared" si="15"/>
        <v>0.2608695652173913</v>
      </c>
      <c r="AY81" s="18" t="str">
        <f t="shared" si="16"/>
        <v>STATE QUALIFIED</v>
      </c>
      <c r="AZ81" s="94">
        <f t="shared" si="17"/>
      </c>
    </row>
    <row r="82" spans="1:52" ht="16.5">
      <c r="A82" s="2" t="s">
        <v>123</v>
      </c>
      <c r="B82" s="95" t="s">
        <v>162</v>
      </c>
      <c r="C82" s="28">
        <v>2</v>
      </c>
      <c r="D82" s="28">
        <v>3</v>
      </c>
      <c r="E82" s="28">
        <v>1</v>
      </c>
      <c r="F82" s="28">
        <v>3</v>
      </c>
      <c r="G82" s="28">
        <v>1</v>
      </c>
      <c r="H82" s="28">
        <v>4</v>
      </c>
      <c r="I82" s="28">
        <v>2</v>
      </c>
      <c r="J82" s="28">
        <v>3</v>
      </c>
      <c r="K82" s="28">
        <v>0</v>
      </c>
      <c r="L82" s="28">
        <v>5</v>
      </c>
      <c r="M82" s="28">
        <v>3</v>
      </c>
      <c r="N82" s="28">
        <v>2</v>
      </c>
      <c r="O82" s="28">
        <v>0</v>
      </c>
      <c r="P82" s="28">
        <v>5</v>
      </c>
      <c r="Q82" s="28">
        <v>1</v>
      </c>
      <c r="R82" s="28">
        <v>4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2">
        <f t="shared" si="12"/>
        <v>10</v>
      </c>
      <c r="AV82" s="22">
        <f t="shared" si="13"/>
        <v>29</v>
      </c>
      <c r="AW82" s="22">
        <f t="shared" si="14"/>
        <v>39</v>
      </c>
      <c r="AX82" s="23">
        <f t="shared" si="15"/>
        <v>0.2564102564102564</v>
      </c>
      <c r="AY82" s="18" t="str">
        <f t="shared" si="16"/>
        <v>STATE QUALIFIED</v>
      </c>
      <c r="AZ82" s="94">
        <f t="shared" si="17"/>
      </c>
    </row>
    <row r="83" spans="1:52" ht="16.5">
      <c r="A83" s="1" t="s">
        <v>143</v>
      </c>
      <c r="B83" s="2" t="s">
        <v>126</v>
      </c>
      <c r="C83" s="25">
        <v>0</v>
      </c>
      <c r="D83" s="25">
        <v>2</v>
      </c>
      <c r="E83" s="25"/>
      <c r="F83" s="25"/>
      <c r="G83" s="25">
        <v>1</v>
      </c>
      <c r="H83" s="25">
        <v>2</v>
      </c>
      <c r="I83" s="25">
        <v>3</v>
      </c>
      <c r="J83" s="25">
        <v>2</v>
      </c>
      <c r="K83" s="25">
        <v>0</v>
      </c>
      <c r="L83" s="25">
        <v>3</v>
      </c>
      <c r="M83" s="25"/>
      <c r="N83" s="25"/>
      <c r="O83" s="25"/>
      <c r="P83" s="25"/>
      <c r="Q83" s="25">
        <v>0</v>
      </c>
      <c r="R83" s="25">
        <v>3</v>
      </c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2">
        <f t="shared" si="12"/>
        <v>4</v>
      </c>
      <c r="AV83" s="22">
        <f t="shared" si="13"/>
        <v>12</v>
      </c>
      <c r="AW83" s="22">
        <f t="shared" si="14"/>
        <v>16</v>
      </c>
      <c r="AX83" s="23">
        <f t="shared" si="15"/>
        <v>0.25</v>
      </c>
      <c r="AY83" s="18" t="str">
        <f t="shared" si="16"/>
        <v>NOT QUALIFIED</v>
      </c>
      <c r="AZ83" s="94">
        <f t="shared" si="17"/>
      </c>
    </row>
    <row r="84" spans="1:52" ht="16.5">
      <c r="A84" s="2" t="s">
        <v>164</v>
      </c>
      <c r="B84" s="21" t="s">
        <v>128</v>
      </c>
      <c r="C84" s="29">
        <v>0</v>
      </c>
      <c r="D84" s="29">
        <v>5</v>
      </c>
      <c r="E84" s="29">
        <v>3</v>
      </c>
      <c r="F84" s="29">
        <v>2</v>
      </c>
      <c r="G84" s="29"/>
      <c r="H84" s="29"/>
      <c r="I84" s="29">
        <v>1</v>
      </c>
      <c r="J84" s="29">
        <v>4</v>
      </c>
      <c r="K84" s="29">
        <v>1</v>
      </c>
      <c r="L84" s="29">
        <v>4</v>
      </c>
      <c r="M84" s="29">
        <v>1</v>
      </c>
      <c r="N84" s="29">
        <v>4</v>
      </c>
      <c r="O84" s="29">
        <v>0</v>
      </c>
      <c r="P84" s="29">
        <v>5</v>
      </c>
      <c r="Q84" s="29">
        <v>2</v>
      </c>
      <c r="R84" s="29">
        <v>3</v>
      </c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2">
        <f t="shared" si="12"/>
        <v>8</v>
      </c>
      <c r="AV84" s="22">
        <f t="shared" si="13"/>
        <v>27</v>
      </c>
      <c r="AW84" s="22">
        <f t="shared" si="14"/>
        <v>35</v>
      </c>
      <c r="AX84" s="23">
        <f t="shared" si="15"/>
        <v>0.22857142857142856</v>
      </c>
      <c r="AY84" s="18" t="str">
        <f t="shared" si="16"/>
        <v>STATE QUALIFIED</v>
      </c>
      <c r="AZ84" s="94">
        <f t="shared" si="17"/>
      </c>
    </row>
    <row r="85" spans="1:52" ht="16.5">
      <c r="A85" s="1" t="s">
        <v>198</v>
      </c>
      <c r="B85" s="21" t="s">
        <v>89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>
        <v>1</v>
      </c>
      <c r="P85" s="29">
        <v>3</v>
      </c>
      <c r="Q85" s="29">
        <v>1</v>
      </c>
      <c r="R85" s="29">
        <v>4</v>
      </c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2">
        <f t="shared" si="12"/>
        <v>2</v>
      </c>
      <c r="AV85" s="22">
        <f t="shared" si="13"/>
        <v>7</v>
      </c>
      <c r="AW85" s="22">
        <f t="shared" si="14"/>
        <v>9</v>
      </c>
      <c r="AX85" s="23">
        <f t="shared" si="15"/>
        <v>0.2222222222222222</v>
      </c>
      <c r="AY85" s="18" t="str">
        <f t="shared" si="16"/>
        <v>NOT QUALIFIED</v>
      </c>
      <c r="AZ85" s="94">
        <f t="shared" si="17"/>
      </c>
    </row>
    <row r="86" spans="1:52" ht="16.5">
      <c r="A86" s="1" t="s">
        <v>134</v>
      </c>
      <c r="B86" s="24" t="s">
        <v>128</v>
      </c>
      <c r="C86" s="22">
        <v>0</v>
      </c>
      <c r="D86" s="22">
        <v>3</v>
      </c>
      <c r="E86" s="22">
        <v>1</v>
      </c>
      <c r="F86" s="22">
        <v>2</v>
      </c>
      <c r="G86" s="22">
        <v>1</v>
      </c>
      <c r="H86" s="22">
        <v>4</v>
      </c>
      <c r="I86" s="22">
        <v>2</v>
      </c>
      <c r="J86" s="22">
        <v>3</v>
      </c>
      <c r="K86" s="22">
        <v>0</v>
      </c>
      <c r="L86" s="22">
        <v>3</v>
      </c>
      <c r="M86" s="22">
        <v>1</v>
      </c>
      <c r="N86" s="22">
        <v>4</v>
      </c>
      <c r="O86" s="22">
        <v>0</v>
      </c>
      <c r="P86" s="22">
        <v>2</v>
      </c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>
        <f t="shared" si="12"/>
        <v>5</v>
      </c>
      <c r="AV86" s="22">
        <f t="shared" si="13"/>
        <v>21</v>
      </c>
      <c r="AW86" s="22">
        <f t="shared" si="14"/>
        <v>26</v>
      </c>
      <c r="AX86" s="23">
        <f t="shared" si="15"/>
        <v>0.19230769230769232</v>
      </c>
      <c r="AY86" s="18" t="str">
        <f t="shared" si="16"/>
        <v>STATE QUALIFIED</v>
      </c>
      <c r="AZ86" s="94">
        <f t="shared" si="17"/>
      </c>
    </row>
    <row r="87" spans="1:52" ht="16.5">
      <c r="A87" s="1" t="s">
        <v>142</v>
      </c>
      <c r="B87" s="24" t="s">
        <v>128</v>
      </c>
      <c r="C87" s="26">
        <v>0</v>
      </c>
      <c r="D87" s="26">
        <v>2</v>
      </c>
      <c r="E87" s="26">
        <v>2</v>
      </c>
      <c r="F87" s="26">
        <v>0</v>
      </c>
      <c r="G87" s="26">
        <v>0</v>
      </c>
      <c r="H87" s="26">
        <v>5</v>
      </c>
      <c r="I87" s="26">
        <v>1</v>
      </c>
      <c r="J87" s="26">
        <v>4</v>
      </c>
      <c r="K87" s="26">
        <v>0</v>
      </c>
      <c r="L87" s="26">
        <v>2</v>
      </c>
      <c r="M87" s="26">
        <v>1</v>
      </c>
      <c r="N87" s="26">
        <v>4</v>
      </c>
      <c r="O87" s="26">
        <v>0</v>
      </c>
      <c r="P87" s="26">
        <v>3</v>
      </c>
      <c r="Q87" s="26">
        <v>0</v>
      </c>
      <c r="R87" s="26">
        <v>5</v>
      </c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2">
        <f t="shared" si="12"/>
        <v>4</v>
      </c>
      <c r="AV87" s="22">
        <f t="shared" si="13"/>
        <v>25</v>
      </c>
      <c r="AW87" s="22">
        <f t="shared" si="14"/>
        <v>29</v>
      </c>
      <c r="AX87" s="23">
        <f t="shared" si="15"/>
        <v>0.13793103448275862</v>
      </c>
      <c r="AY87" s="18" t="str">
        <f t="shared" si="16"/>
        <v>STATE QUALIFIED</v>
      </c>
      <c r="AZ87" s="94">
        <f t="shared" si="17"/>
      </c>
    </row>
    <row r="88" spans="1:52" ht="16.5">
      <c r="A88" s="1" t="s">
        <v>94</v>
      </c>
      <c r="B88" s="21" t="s">
        <v>89</v>
      </c>
      <c r="C88" s="29">
        <v>2</v>
      </c>
      <c r="D88" s="29">
        <v>3</v>
      </c>
      <c r="E88" s="29">
        <v>0</v>
      </c>
      <c r="F88" s="29">
        <v>5</v>
      </c>
      <c r="G88" s="29">
        <v>0</v>
      </c>
      <c r="H88" s="29">
        <v>5</v>
      </c>
      <c r="I88" s="29">
        <v>0</v>
      </c>
      <c r="J88" s="29">
        <v>4</v>
      </c>
      <c r="K88" s="29">
        <v>0</v>
      </c>
      <c r="L88" s="29">
        <v>5</v>
      </c>
      <c r="M88" s="29">
        <v>3</v>
      </c>
      <c r="N88" s="29">
        <v>2</v>
      </c>
      <c r="O88" s="29">
        <v>0</v>
      </c>
      <c r="P88" s="29">
        <v>5</v>
      </c>
      <c r="Q88" s="29">
        <v>0</v>
      </c>
      <c r="R88" s="29">
        <v>5</v>
      </c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2">
        <f t="shared" si="12"/>
        <v>5</v>
      </c>
      <c r="AV88" s="22">
        <f t="shared" si="13"/>
        <v>34</v>
      </c>
      <c r="AW88" s="22">
        <f t="shared" si="14"/>
        <v>39</v>
      </c>
      <c r="AX88" s="23">
        <f t="shared" si="15"/>
        <v>0.1282051282051282</v>
      </c>
      <c r="AY88" s="18" t="str">
        <f t="shared" si="16"/>
        <v>STATE QUALIFIED</v>
      </c>
      <c r="AZ88" s="94">
        <f t="shared" si="17"/>
      </c>
    </row>
    <row r="89" spans="1:52" ht="16.5">
      <c r="A89" s="3" t="s">
        <v>28</v>
      </c>
      <c r="B89" s="3" t="s">
        <v>26</v>
      </c>
      <c r="C89" s="65">
        <v>0</v>
      </c>
      <c r="D89" s="65">
        <v>3</v>
      </c>
      <c r="E89" s="22">
        <v>0</v>
      </c>
      <c r="F89" s="22">
        <v>5</v>
      </c>
      <c r="G89" s="95"/>
      <c r="H89" s="98"/>
      <c r="I89" s="98"/>
      <c r="J89" s="98"/>
      <c r="K89" s="95"/>
      <c r="L89" s="95"/>
      <c r="M89" s="95"/>
      <c r="N89" s="95"/>
      <c r="O89" s="95"/>
      <c r="P89" s="95"/>
      <c r="Q89" s="95">
        <v>1</v>
      </c>
      <c r="R89" s="95">
        <v>4</v>
      </c>
      <c r="S89" s="94"/>
      <c r="T89" s="94"/>
      <c r="U89" s="94"/>
      <c r="V89" s="94"/>
      <c r="W89" s="96"/>
      <c r="X89" s="96"/>
      <c r="Y89" s="95"/>
      <c r="Z89" s="95"/>
      <c r="AA89" s="96"/>
      <c r="AB89" s="96"/>
      <c r="AC89" s="98"/>
      <c r="AD89" s="98"/>
      <c r="AE89" s="95"/>
      <c r="AF89" s="95"/>
      <c r="AG89" s="95"/>
      <c r="AH89" s="95"/>
      <c r="AI89" s="94"/>
      <c r="AJ89" s="94"/>
      <c r="AK89" s="94"/>
      <c r="AL89" s="94"/>
      <c r="AM89" s="96"/>
      <c r="AN89" s="96"/>
      <c r="AO89" s="94"/>
      <c r="AP89" s="94"/>
      <c r="AQ89" s="95"/>
      <c r="AR89" s="95"/>
      <c r="AS89" s="95"/>
      <c r="AT89" s="95"/>
      <c r="AU89" s="22">
        <f t="shared" si="12"/>
        <v>1</v>
      </c>
      <c r="AV89" s="22">
        <f t="shared" si="13"/>
        <v>12</v>
      </c>
      <c r="AW89" s="22">
        <f t="shared" si="14"/>
        <v>13</v>
      </c>
      <c r="AX89" s="23">
        <f t="shared" si="15"/>
        <v>0.07692307692307693</v>
      </c>
      <c r="AY89" s="18" t="str">
        <f t="shared" si="16"/>
        <v>NOT QUALIFIED</v>
      </c>
      <c r="AZ89" s="94">
        <f t="shared" si="17"/>
      </c>
    </row>
    <row r="90" spans="1:52" ht="16.5">
      <c r="A90" s="1" t="s">
        <v>131</v>
      </c>
      <c r="B90" s="24" t="s">
        <v>128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2">
        <f t="shared" si="12"/>
        <v>0</v>
      </c>
      <c r="AV90" s="22">
        <f t="shared" si="13"/>
        <v>0</v>
      </c>
      <c r="AW90" s="22">
        <f t="shared" si="14"/>
        <v>0</v>
      </c>
      <c r="AX90" s="23">
        <v>0</v>
      </c>
      <c r="AY90" s="18" t="str">
        <f t="shared" si="16"/>
        <v>NOT QUALIFIED</v>
      </c>
      <c r="AZ90" s="94">
        <f t="shared" si="17"/>
      </c>
    </row>
    <row r="91" spans="1:52" ht="16.5">
      <c r="A91" s="1" t="s">
        <v>160</v>
      </c>
      <c r="B91" s="21" t="s">
        <v>157</v>
      </c>
      <c r="C91" s="65"/>
      <c r="D91" s="65"/>
      <c r="E91" s="94"/>
      <c r="F91" s="94"/>
      <c r="G91" s="95"/>
      <c r="H91" s="95"/>
      <c r="I91" s="94"/>
      <c r="J91" s="94"/>
      <c r="K91" s="94"/>
      <c r="L91" s="94"/>
      <c r="M91" s="95"/>
      <c r="N91" s="95"/>
      <c r="O91" s="95"/>
      <c r="P91" s="95"/>
      <c r="Q91" s="94"/>
      <c r="R91" s="94"/>
      <c r="S91" s="94"/>
      <c r="T91" s="94"/>
      <c r="U91" s="95"/>
      <c r="V91" s="95"/>
      <c r="W91" s="94"/>
      <c r="X91" s="94"/>
      <c r="Y91" s="94"/>
      <c r="Z91" s="94"/>
      <c r="AA91" s="95"/>
      <c r="AB91" s="95"/>
      <c r="AC91" s="94"/>
      <c r="AD91" s="94"/>
      <c r="AE91" s="94"/>
      <c r="AF91" s="94"/>
      <c r="AG91" s="95"/>
      <c r="AH91" s="95"/>
      <c r="AI91" s="95"/>
      <c r="AJ91" s="95"/>
      <c r="AK91" s="94"/>
      <c r="AL91" s="94"/>
      <c r="AM91" s="95"/>
      <c r="AN91" s="95"/>
      <c r="AO91" s="94"/>
      <c r="AP91" s="94"/>
      <c r="AQ91" s="95"/>
      <c r="AR91" s="95"/>
      <c r="AS91" s="95"/>
      <c r="AT91" s="95"/>
      <c r="AU91" s="22">
        <f t="shared" si="12"/>
        <v>0</v>
      </c>
      <c r="AV91" s="22">
        <f t="shared" si="13"/>
        <v>0</v>
      </c>
      <c r="AW91" s="22">
        <f t="shared" si="14"/>
        <v>0</v>
      </c>
      <c r="AX91" s="23">
        <v>0</v>
      </c>
      <c r="AY91" s="18" t="str">
        <f t="shared" si="16"/>
        <v>NOT QUALIFIED</v>
      </c>
      <c r="AZ91" s="94">
        <f t="shared" si="17"/>
      </c>
    </row>
    <row r="92" spans="1:54" ht="16.5">
      <c r="A92" s="1" t="s">
        <v>203</v>
      </c>
      <c r="B92" s="24" t="s">
        <v>128</v>
      </c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>
        <v>0</v>
      </c>
      <c r="R92" s="25">
        <v>5</v>
      </c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2">
        <f t="shared" si="12"/>
        <v>0</v>
      </c>
      <c r="AV92" s="22">
        <f t="shared" si="13"/>
        <v>5</v>
      </c>
      <c r="AW92" s="22">
        <f t="shared" si="14"/>
        <v>5</v>
      </c>
      <c r="AX92" s="23">
        <f>AU92/AW92</f>
        <v>0</v>
      </c>
      <c r="AY92" s="18" t="str">
        <f t="shared" si="16"/>
        <v>NOT QUALIFIED</v>
      </c>
      <c r="AZ92" s="94">
        <f t="shared" si="17"/>
      </c>
      <c r="BA92" s="6"/>
      <c r="BB92" s="6"/>
    </row>
    <row r="93" spans="1:54" ht="16.5">
      <c r="A93" s="1" t="s">
        <v>194</v>
      </c>
      <c r="B93" s="24" t="s">
        <v>14</v>
      </c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2">
        <f t="shared" si="12"/>
        <v>0</v>
      </c>
      <c r="AV93" s="22">
        <f t="shared" si="13"/>
        <v>0</v>
      </c>
      <c r="AW93" s="22">
        <f t="shared" si="14"/>
        <v>0</v>
      </c>
      <c r="AX93" s="23">
        <v>0</v>
      </c>
      <c r="AY93" s="18" t="str">
        <f t="shared" si="16"/>
        <v>NOT QUALIFIED</v>
      </c>
      <c r="AZ93" s="94">
        <f t="shared" si="17"/>
      </c>
      <c r="BA93" s="6"/>
      <c r="BB93" s="6"/>
    </row>
    <row r="94" spans="1:54" ht="17.25" customHeight="1">
      <c r="A94" s="1" t="s">
        <v>11</v>
      </c>
      <c r="B94" s="3" t="s">
        <v>6</v>
      </c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>
        <v>0</v>
      </c>
      <c r="R94" s="25">
        <v>2</v>
      </c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2">
        <f t="shared" si="12"/>
        <v>0</v>
      </c>
      <c r="AV94" s="22">
        <f t="shared" si="13"/>
        <v>2</v>
      </c>
      <c r="AW94" s="22">
        <f t="shared" si="14"/>
        <v>2</v>
      </c>
      <c r="AX94" s="23">
        <f>AU94/AW94</f>
        <v>0</v>
      </c>
      <c r="AY94" s="18" t="str">
        <f t="shared" si="16"/>
        <v>NOT QUALIFIED</v>
      </c>
      <c r="AZ94" s="94">
        <f t="shared" si="17"/>
      </c>
      <c r="BA94" s="6"/>
      <c r="BB94" s="6"/>
    </row>
    <row r="95" spans="51:52" ht="16.5" hidden="1">
      <c r="AY95" s="18" t="str">
        <f t="shared" si="16"/>
        <v>NOT QUALIFIED</v>
      </c>
      <c r="AZ95" s="94">
        <f t="shared" si="17"/>
      </c>
    </row>
    <row r="96" ht="18" customHeight="1"/>
  </sheetData>
  <sheetProtection/>
  <mergeCells count="1">
    <mergeCell ref="A1:B1"/>
  </mergeCells>
  <printOptions horizontalCentered="1" verticalCentered="1"/>
  <pageMargins left="0" right="0" top="0.5" bottom="0.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4">
      <selection activeCell="C12" sqref="C12"/>
    </sheetView>
  </sheetViews>
  <sheetFormatPr defaultColWidth="9.140625" defaultRowHeight="15"/>
  <cols>
    <col min="1" max="1" width="28.28125" style="0" customWidth="1"/>
    <col min="2" max="2" width="1.7109375" style="0" customWidth="1"/>
    <col min="3" max="3" width="30.00390625" style="0" customWidth="1"/>
    <col min="4" max="4" width="2.140625" style="0" customWidth="1"/>
    <col min="5" max="5" width="29.7109375" style="0" customWidth="1"/>
    <col min="6" max="6" width="2.00390625" style="0" customWidth="1"/>
    <col min="7" max="7" width="30.57421875" style="0" customWidth="1"/>
  </cols>
  <sheetData>
    <row r="1" spans="1:7" ht="15.75" customHeight="1" thickBot="1">
      <c r="A1" s="155" t="s">
        <v>156</v>
      </c>
      <c r="B1" s="156"/>
      <c r="C1" s="156"/>
      <c r="D1" s="156"/>
      <c r="E1" s="156"/>
      <c r="F1" s="156"/>
      <c r="G1" s="157"/>
    </row>
    <row r="2" spans="1:7" ht="15" customHeight="1" hidden="1">
      <c r="A2" s="158"/>
      <c r="B2" s="159"/>
      <c r="C2" s="159"/>
      <c r="D2" s="159"/>
      <c r="E2" s="159"/>
      <c r="F2" s="159"/>
      <c r="G2" s="160"/>
    </row>
    <row r="3" spans="1:7" ht="15" customHeight="1" hidden="1">
      <c r="A3" s="158"/>
      <c r="B3" s="159"/>
      <c r="C3" s="159"/>
      <c r="D3" s="159"/>
      <c r="E3" s="159"/>
      <c r="F3" s="159"/>
      <c r="G3" s="160"/>
    </row>
    <row r="4" spans="1:7" ht="4.5" customHeight="1" thickBot="1">
      <c r="A4" s="122"/>
      <c r="B4" s="123"/>
      <c r="C4" s="123"/>
      <c r="D4" s="123"/>
      <c r="E4" s="123"/>
      <c r="F4" s="123"/>
      <c r="G4" s="124"/>
    </row>
    <row r="5" spans="1:7" ht="18">
      <c r="A5" s="33" t="s">
        <v>6</v>
      </c>
      <c r="B5" s="81"/>
      <c r="C5" s="82" t="s">
        <v>128</v>
      </c>
      <c r="D5" s="81"/>
      <c r="E5" s="33" t="s">
        <v>78</v>
      </c>
      <c r="F5" s="80"/>
      <c r="G5" s="33" t="s">
        <v>153</v>
      </c>
    </row>
    <row r="6" spans="1:7" ht="18">
      <c r="A6" s="34" t="s">
        <v>95</v>
      </c>
      <c r="B6" s="34"/>
      <c r="C6" s="42" t="s">
        <v>129</v>
      </c>
      <c r="D6" s="34"/>
      <c r="E6" s="34" t="s">
        <v>79</v>
      </c>
      <c r="F6" s="34"/>
      <c r="G6" s="42" t="s">
        <v>84</v>
      </c>
    </row>
    <row r="7" spans="1:7" ht="18">
      <c r="A7" s="37" t="s">
        <v>35</v>
      </c>
      <c r="B7" s="35"/>
      <c r="C7" s="37" t="s">
        <v>168</v>
      </c>
      <c r="D7" s="35"/>
      <c r="E7" s="37" t="s">
        <v>80</v>
      </c>
      <c r="F7" s="38"/>
      <c r="G7" s="37" t="s">
        <v>85</v>
      </c>
    </row>
    <row r="8" spans="1:7" ht="16.5">
      <c r="A8" s="40" t="s">
        <v>9</v>
      </c>
      <c r="B8" s="35"/>
      <c r="C8" s="41" t="s">
        <v>142</v>
      </c>
      <c r="D8" s="35"/>
      <c r="E8" s="40" t="s">
        <v>81</v>
      </c>
      <c r="F8" s="39"/>
      <c r="G8" s="41" t="s">
        <v>86</v>
      </c>
    </row>
    <row r="9" spans="1:7" ht="16.5">
      <c r="A9" s="41" t="s">
        <v>10</v>
      </c>
      <c r="B9" s="35"/>
      <c r="C9" s="41" t="s">
        <v>132</v>
      </c>
      <c r="D9" s="35"/>
      <c r="E9" s="41" t="s">
        <v>82</v>
      </c>
      <c r="F9" s="35"/>
      <c r="G9" s="41" t="s">
        <v>87</v>
      </c>
    </row>
    <row r="10" spans="1:7" ht="16.5">
      <c r="A10" s="39" t="s">
        <v>8</v>
      </c>
      <c r="B10" s="35"/>
      <c r="C10" s="41" t="s">
        <v>133</v>
      </c>
      <c r="D10" s="35"/>
      <c r="E10" s="39" t="s">
        <v>83</v>
      </c>
      <c r="F10" s="38"/>
      <c r="G10" s="41" t="s">
        <v>113</v>
      </c>
    </row>
    <row r="11" spans="1:9" ht="18">
      <c r="A11" s="39" t="s">
        <v>5</v>
      </c>
      <c r="B11" s="35"/>
      <c r="C11" s="38" t="s">
        <v>134</v>
      </c>
      <c r="D11" s="35"/>
      <c r="E11" s="39" t="s">
        <v>106</v>
      </c>
      <c r="F11" s="39"/>
      <c r="G11" s="38" t="s">
        <v>122</v>
      </c>
      <c r="I11" s="74"/>
    </row>
    <row r="12" spans="1:9" ht="18">
      <c r="A12" s="38" t="s">
        <v>17</v>
      </c>
      <c r="B12" s="35"/>
      <c r="C12" s="38" t="s">
        <v>209</v>
      </c>
      <c r="D12" s="35"/>
      <c r="E12" s="93" t="s">
        <v>103</v>
      </c>
      <c r="F12" s="38"/>
      <c r="G12" s="38" t="s">
        <v>123</v>
      </c>
      <c r="I12" s="76"/>
    </row>
    <row r="13" spans="1:9" ht="18">
      <c r="A13" s="38" t="s">
        <v>109</v>
      </c>
      <c r="B13" s="73"/>
      <c r="C13" s="38" t="s">
        <v>164</v>
      </c>
      <c r="D13" s="73"/>
      <c r="E13" s="38" t="s">
        <v>110</v>
      </c>
      <c r="F13" s="78"/>
      <c r="G13" s="38"/>
      <c r="I13" s="91"/>
    </row>
    <row r="14" spans="1:9" ht="16.5">
      <c r="A14" s="78" t="s">
        <v>154</v>
      </c>
      <c r="B14" s="73"/>
      <c r="C14" s="38" t="s">
        <v>169</v>
      </c>
      <c r="D14" s="73"/>
      <c r="E14" s="78"/>
      <c r="F14" s="78"/>
      <c r="G14" s="38"/>
      <c r="H14" s="9"/>
      <c r="I14" s="72"/>
    </row>
    <row r="15" spans="1:9" ht="17.25" customHeight="1" thickBot="1">
      <c r="A15" s="148" t="s">
        <v>108</v>
      </c>
      <c r="B15" s="73"/>
      <c r="C15" s="148" t="s">
        <v>108</v>
      </c>
      <c r="D15" s="73"/>
      <c r="E15" s="111"/>
      <c r="F15" s="78"/>
      <c r="G15" s="114"/>
      <c r="H15" s="11"/>
      <c r="I15" s="72"/>
    </row>
    <row r="16" spans="1:9" ht="4.5" customHeight="1" thickBot="1">
      <c r="A16" s="83"/>
      <c r="B16" s="143"/>
      <c r="C16" s="145"/>
      <c r="D16" s="144"/>
      <c r="E16" s="85"/>
      <c r="F16" s="86"/>
      <c r="G16" s="87"/>
      <c r="I16" s="72"/>
    </row>
    <row r="17" spans="1:9" ht="18">
      <c r="A17" s="33" t="s">
        <v>14</v>
      </c>
      <c r="B17" s="81"/>
      <c r="C17" s="82" t="s">
        <v>152</v>
      </c>
      <c r="D17" s="81"/>
      <c r="E17" s="80" t="s">
        <v>1</v>
      </c>
      <c r="F17" s="81"/>
      <c r="G17" s="80" t="s">
        <v>20</v>
      </c>
      <c r="H17" s="5"/>
      <c r="I17" s="72"/>
    </row>
    <row r="18" spans="1:9" ht="18">
      <c r="A18" s="34" t="s">
        <v>72</v>
      </c>
      <c r="B18" s="34"/>
      <c r="C18" s="42" t="s">
        <v>155</v>
      </c>
      <c r="D18" s="34"/>
      <c r="E18" s="34" t="s">
        <v>96</v>
      </c>
      <c r="F18" s="34"/>
      <c r="G18" s="34" t="s">
        <v>135</v>
      </c>
      <c r="I18" s="72"/>
    </row>
    <row r="19" spans="1:9" ht="18">
      <c r="A19" s="36" t="s">
        <v>34</v>
      </c>
      <c r="B19" s="35"/>
      <c r="C19" s="37" t="s">
        <v>170</v>
      </c>
      <c r="D19" s="35"/>
      <c r="E19" s="36" t="s">
        <v>36</v>
      </c>
      <c r="F19" s="35"/>
      <c r="G19" s="36" t="s">
        <v>33</v>
      </c>
      <c r="H19" s="4"/>
      <c r="I19" s="72"/>
    </row>
    <row r="20" spans="1:9" ht="16.5">
      <c r="A20" s="35" t="s">
        <v>15</v>
      </c>
      <c r="B20" s="35"/>
      <c r="C20" s="41" t="s">
        <v>105</v>
      </c>
      <c r="D20" s="35"/>
      <c r="E20" s="40" t="s">
        <v>4</v>
      </c>
      <c r="F20" s="35"/>
      <c r="G20" s="35" t="s">
        <v>75</v>
      </c>
      <c r="H20" s="6"/>
      <c r="I20" s="72"/>
    </row>
    <row r="21" spans="1:9" ht="18">
      <c r="A21" s="39" t="s">
        <v>37</v>
      </c>
      <c r="B21" s="35"/>
      <c r="C21" s="41" t="s">
        <v>137</v>
      </c>
      <c r="D21" s="35"/>
      <c r="E21" s="40" t="s">
        <v>0</v>
      </c>
      <c r="F21" s="35"/>
      <c r="G21" s="35" t="s">
        <v>66</v>
      </c>
      <c r="H21" s="7"/>
      <c r="I21" s="139"/>
    </row>
    <row r="22" spans="1:9" ht="16.5">
      <c r="A22" s="38" t="s">
        <v>41</v>
      </c>
      <c r="B22" s="35"/>
      <c r="C22" s="41" t="s">
        <v>115</v>
      </c>
      <c r="D22" s="35"/>
      <c r="E22" s="35" t="s">
        <v>2</v>
      </c>
      <c r="F22" s="35"/>
      <c r="G22" s="35" t="s">
        <v>76</v>
      </c>
      <c r="H22" s="8"/>
      <c r="I22" s="6"/>
    </row>
    <row r="23" spans="1:9" ht="16.5">
      <c r="A23" s="38" t="s">
        <v>70</v>
      </c>
      <c r="B23" s="35"/>
      <c r="C23" s="41" t="s">
        <v>38</v>
      </c>
      <c r="D23" s="35"/>
      <c r="E23" s="38" t="s">
        <v>127</v>
      </c>
      <c r="F23" s="35"/>
      <c r="G23" s="35" t="s">
        <v>166</v>
      </c>
      <c r="H23" s="8"/>
      <c r="I23" s="6"/>
    </row>
    <row r="24" spans="1:9" ht="18">
      <c r="A24" s="78" t="s">
        <v>71</v>
      </c>
      <c r="B24" s="35"/>
      <c r="C24" s="38" t="s">
        <v>138</v>
      </c>
      <c r="D24" s="35"/>
      <c r="E24" s="38" t="s">
        <v>69</v>
      </c>
      <c r="F24" s="35"/>
      <c r="G24" s="35" t="s">
        <v>171</v>
      </c>
      <c r="H24" s="7"/>
      <c r="I24" s="74"/>
    </row>
    <row r="25" spans="1:9" ht="18">
      <c r="A25" s="38" t="s">
        <v>121</v>
      </c>
      <c r="B25" s="35"/>
      <c r="C25" s="38"/>
      <c r="D25" s="35"/>
      <c r="E25" s="38" t="s">
        <v>148</v>
      </c>
      <c r="F25" s="35"/>
      <c r="G25" s="41" t="s">
        <v>172</v>
      </c>
      <c r="H25" s="7"/>
      <c r="I25" s="76"/>
    </row>
    <row r="26" spans="1:9" ht="18">
      <c r="A26" s="38" t="s">
        <v>194</v>
      </c>
      <c r="B26" s="35"/>
      <c r="C26" s="38"/>
      <c r="D26" s="35"/>
      <c r="E26" s="38" t="s">
        <v>180</v>
      </c>
      <c r="F26" s="35"/>
      <c r="G26" s="41" t="s">
        <v>173</v>
      </c>
      <c r="H26" s="7"/>
      <c r="I26" s="138"/>
    </row>
    <row r="27" spans="1:9" ht="18.75" thickBot="1">
      <c r="A27" s="110" t="s">
        <v>108</v>
      </c>
      <c r="B27" s="73"/>
      <c r="C27" s="114"/>
      <c r="D27" s="73"/>
      <c r="E27" s="111"/>
      <c r="F27" s="73"/>
      <c r="G27" s="111" t="s">
        <v>108</v>
      </c>
      <c r="I27" s="140"/>
    </row>
    <row r="28" spans="1:9" ht="4.5" customHeight="1" thickBot="1">
      <c r="A28" s="119"/>
      <c r="B28" s="84"/>
      <c r="C28" s="120"/>
      <c r="D28" s="84"/>
      <c r="E28" s="121"/>
      <c r="F28" s="146"/>
      <c r="G28" s="147"/>
      <c r="I28" s="141"/>
    </row>
    <row r="29" spans="1:9" ht="18">
      <c r="A29" s="80" t="s">
        <v>29</v>
      </c>
      <c r="B29" s="81"/>
      <c r="C29" s="80" t="s">
        <v>89</v>
      </c>
      <c r="D29" s="81"/>
      <c r="E29" s="33" t="s">
        <v>39</v>
      </c>
      <c r="F29" s="81"/>
      <c r="G29" s="80" t="s">
        <v>126</v>
      </c>
      <c r="H29" s="5"/>
      <c r="I29" s="141"/>
    </row>
    <row r="30" spans="1:9" ht="18">
      <c r="A30" s="34" t="s">
        <v>44</v>
      </c>
      <c r="B30" s="34"/>
      <c r="C30" s="34" t="s">
        <v>90</v>
      </c>
      <c r="D30" s="34"/>
      <c r="E30" s="34" t="s">
        <v>43</v>
      </c>
      <c r="F30" s="34"/>
      <c r="G30" s="34" t="s">
        <v>136</v>
      </c>
      <c r="I30" s="141"/>
    </row>
    <row r="31" spans="1:9" ht="18">
      <c r="A31" s="43" t="s">
        <v>30</v>
      </c>
      <c r="B31" s="35"/>
      <c r="C31" s="43" t="s">
        <v>91</v>
      </c>
      <c r="D31" s="35"/>
      <c r="E31" s="37" t="s">
        <v>101</v>
      </c>
      <c r="F31" s="35"/>
      <c r="G31" s="37" t="s">
        <v>42</v>
      </c>
      <c r="H31" s="10"/>
      <c r="I31" s="71"/>
    </row>
    <row r="32" spans="1:9" ht="16.5">
      <c r="A32" s="35" t="s">
        <v>104</v>
      </c>
      <c r="B32" s="35"/>
      <c r="C32" s="41" t="s">
        <v>92</v>
      </c>
      <c r="D32" s="35"/>
      <c r="E32" s="38" t="s">
        <v>107</v>
      </c>
      <c r="F32" s="35"/>
      <c r="G32" s="38" t="s">
        <v>56</v>
      </c>
      <c r="H32" s="8"/>
      <c r="I32" s="71"/>
    </row>
    <row r="33" spans="1:9" ht="16.5">
      <c r="A33" s="39" t="s">
        <v>31</v>
      </c>
      <c r="B33" s="35"/>
      <c r="C33" s="41" t="s">
        <v>93</v>
      </c>
      <c r="D33" s="35"/>
      <c r="E33" s="38" t="s">
        <v>32</v>
      </c>
      <c r="F33" s="35"/>
      <c r="G33" s="38" t="s">
        <v>177</v>
      </c>
      <c r="H33" s="7"/>
      <c r="I33" s="141"/>
    </row>
    <row r="34" spans="1:9" ht="18">
      <c r="A34" s="39" t="s">
        <v>124</v>
      </c>
      <c r="B34" s="35"/>
      <c r="C34" s="41" t="s">
        <v>125</v>
      </c>
      <c r="D34" s="35"/>
      <c r="E34" s="38" t="s">
        <v>67</v>
      </c>
      <c r="F34" s="35"/>
      <c r="G34" s="38" t="s">
        <v>118</v>
      </c>
      <c r="H34" s="7"/>
      <c r="I34" s="142"/>
    </row>
    <row r="35" spans="1:8" ht="16.5">
      <c r="A35" s="79" t="s">
        <v>158</v>
      </c>
      <c r="B35" s="35"/>
      <c r="C35" s="41" t="s">
        <v>146</v>
      </c>
      <c r="D35" s="35"/>
      <c r="E35" s="38" t="s">
        <v>119</v>
      </c>
      <c r="F35" s="35"/>
      <c r="G35" s="38" t="s">
        <v>40</v>
      </c>
      <c r="H35" s="7"/>
    </row>
    <row r="36" spans="1:8" ht="16.5">
      <c r="A36" s="41" t="s">
        <v>144</v>
      </c>
      <c r="B36" s="35"/>
      <c r="C36" s="41" t="s">
        <v>159</v>
      </c>
      <c r="D36" s="35"/>
      <c r="E36" s="38" t="s">
        <v>88</v>
      </c>
      <c r="F36" s="35"/>
      <c r="G36" s="38" t="s">
        <v>73</v>
      </c>
      <c r="H36" s="8"/>
    </row>
    <row r="37" spans="1:9" ht="18">
      <c r="A37" s="41" t="s">
        <v>174</v>
      </c>
      <c r="B37" s="35"/>
      <c r="C37" s="41" t="s">
        <v>175</v>
      </c>
      <c r="D37" s="35"/>
      <c r="E37" s="38" t="s">
        <v>150</v>
      </c>
      <c r="F37" s="35"/>
      <c r="G37" s="38" t="s">
        <v>176</v>
      </c>
      <c r="H37" s="8"/>
      <c r="I37" s="74"/>
    </row>
    <row r="38" spans="1:9" ht="18">
      <c r="A38" s="79" t="s">
        <v>147</v>
      </c>
      <c r="B38" s="35"/>
      <c r="C38" s="38" t="s">
        <v>199</v>
      </c>
      <c r="D38" s="35"/>
      <c r="E38" s="38"/>
      <c r="F38" s="35"/>
      <c r="G38" s="38" t="s">
        <v>143</v>
      </c>
      <c r="H38" s="8"/>
      <c r="I38" s="76"/>
    </row>
    <row r="39" spans="1:9" ht="18">
      <c r="A39" s="100" t="s">
        <v>108</v>
      </c>
      <c r="B39" s="35"/>
      <c r="C39" s="100" t="s">
        <v>108</v>
      </c>
      <c r="D39" s="35"/>
      <c r="E39" s="114"/>
      <c r="F39" s="35"/>
      <c r="G39" s="114" t="s">
        <v>108</v>
      </c>
      <c r="H39" s="8"/>
      <c r="I39" s="138"/>
    </row>
    <row r="40" spans="1:9" ht="18">
      <c r="A40" s="33"/>
      <c r="B40" s="32"/>
      <c r="C40" s="33"/>
      <c r="D40" s="32"/>
      <c r="E40" s="92"/>
      <c r="F40" s="32"/>
      <c r="G40" s="33"/>
      <c r="I40" s="71"/>
    </row>
    <row r="41" spans="1:6" ht="18">
      <c r="A41" s="89"/>
      <c r="B41" s="6"/>
      <c r="C41" s="89"/>
      <c r="D41" s="6"/>
      <c r="F41" s="6"/>
    </row>
    <row r="42" spans="1:6" ht="18">
      <c r="A42" s="90"/>
      <c r="B42" s="6"/>
      <c r="C42" s="90"/>
      <c r="D42" s="6"/>
      <c r="F42" s="6"/>
    </row>
    <row r="43" spans="1:6" ht="18">
      <c r="A43" s="91"/>
      <c r="B43" s="6"/>
      <c r="C43" s="91"/>
      <c r="D43" s="6"/>
      <c r="F43" s="6"/>
    </row>
    <row r="44" spans="1:6" ht="16.5">
      <c r="A44" s="71"/>
      <c r="B44" s="6"/>
      <c r="C44" s="71"/>
      <c r="D44" s="6"/>
      <c r="F44" s="6"/>
    </row>
    <row r="45" spans="1:6" ht="16.5">
      <c r="A45" s="71"/>
      <c r="B45" s="6"/>
      <c r="C45" s="71"/>
      <c r="D45" s="6"/>
      <c r="F45" s="6"/>
    </row>
    <row r="46" spans="1:6" ht="16.5">
      <c r="A46" s="71"/>
      <c r="B46" s="6"/>
      <c r="C46" s="71"/>
      <c r="D46" s="6"/>
      <c r="F46" s="6"/>
    </row>
    <row r="47" spans="1:6" ht="16.5">
      <c r="A47" s="71"/>
      <c r="B47" s="6"/>
      <c r="C47" s="71"/>
      <c r="D47" s="6"/>
      <c r="F47" s="6"/>
    </row>
    <row r="48" spans="1:6" ht="16.5">
      <c r="A48" s="71"/>
      <c r="B48" s="6"/>
      <c r="C48" s="71"/>
      <c r="D48" s="6"/>
      <c r="F48" s="6"/>
    </row>
    <row r="49" spans="1:6" ht="16.5">
      <c r="A49" s="72"/>
      <c r="B49" s="6"/>
      <c r="C49" s="72"/>
      <c r="D49" s="6"/>
      <c r="F49" s="6"/>
    </row>
    <row r="50" spans="1:6" ht="16.5">
      <c r="A50" s="72"/>
      <c r="B50" s="6"/>
      <c r="C50" s="72"/>
      <c r="D50" s="6"/>
      <c r="F50" s="6"/>
    </row>
    <row r="56" spans="1:7" ht="18">
      <c r="A56" s="74"/>
      <c r="B56" s="75"/>
      <c r="C56" s="74"/>
      <c r="D56" s="75"/>
      <c r="E56" s="74"/>
      <c r="F56" s="75"/>
      <c r="G56" s="74"/>
    </row>
    <row r="57" spans="1:7" ht="18">
      <c r="A57" s="76"/>
      <c r="B57" s="76"/>
      <c r="C57" s="76"/>
      <c r="D57" s="76"/>
      <c r="E57" s="76"/>
      <c r="F57" s="76"/>
      <c r="G57" s="76"/>
    </row>
  </sheetData>
  <sheetProtection/>
  <mergeCells count="1">
    <mergeCell ref="A1:G3"/>
  </mergeCells>
  <printOptions horizontalCentered="1"/>
  <pageMargins left="0" right="0" top="0" bottom="0" header="0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6.28125" style="0" customWidth="1"/>
    <col min="2" max="4" width="2.7109375" style="0" bestFit="1" customWidth="1"/>
    <col min="5" max="9" width="3.8515625" style="0" bestFit="1" customWidth="1"/>
    <col min="10" max="10" width="4.57421875" style="0" customWidth="1"/>
    <col min="11" max="11" width="4.421875" style="0" customWidth="1"/>
    <col min="12" max="12" width="5.00390625" style="0" customWidth="1"/>
    <col min="13" max="13" width="4.8515625" style="0" customWidth="1"/>
    <col min="14" max="14" width="5.28125" style="0" customWidth="1"/>
    <col min="15" max="15" width="4.421875" style="0" customWidth="1"/>
    <col min="16" max="16" width="4.00390625" style="0" customWidth="1"/>
    <col min="17" max="17" width="5.28125" style="0" customWidth="1"/>
  </cols>
  <sheetData>
    <row r="1" spans="1:17" ht="17.25">
      <c r="A1" s="51" t="s">
        <v>61</v>
      </c>
      <c r="B1" s="51">
        <v>3</v>
      </c>
      <c r="C1" s="52">
        <v>5</v>
      </c>
      <c r="D1" s="52">
        <v>8</v>
      </c>
      <c r="E1" s="52"/>
      <c r="F1" s="52"/>
      <c r="G1" s="52"/>
      <c r="H1" s="52"/>
      <c r="I1" s="67"/>
      <c r="J1" s="108"/>
      <c r="K1" s="108"/>
      <c r="L1" s="108"/>
      <c r="M1" s="108"/>
      <c r="N1" s="113"/>
      <c r="O1" s="108"/>
      <c r="P1" s="108"/>
      <c r="Q1" s="108"/>
    </row>
    <row r="2" spans="1:17" ht="17.25">
      <c r="A2" s="51"/>
      <c r="B2" s="51"/>
      <c r="C2" s="52"/>
      <c r="D2" s="52"/>
      <c r="E2" s="52"/>
      <c r="F2" s="67"/>
      <c r="G2" s="67"/>
      <c r="H2" s="67"/>
      <c r="I2" s="67"/>
      <c r="J2" s="94"/>
      <c r="K2" s="94"/>
      <c r="L2" s="94"/>
      <c r="M2" s="94"/>
      <c r="N2" s="94"/>
      <c r="O2" s="94"/>
      <c r="P2" s="94"/>
      <c r="Q2" s="94"/>
    </row>
    <row r="3" spans="1:17" ht="17.25">
      <c r="A3" s="49" t="s">
        <v>187</v>
      </c>
      <c r="B3" s="51" t="s">
        <v>179</v>
      </c>
      <c r="C3" s="51"/>
      <c r="D3" s="52"/>
      <c r="E3" s="52"/>
      <c r="F3" s="67"/>
      <c r="G3" s="67"/>
      <c r="H3" s="67"/>
      <c r="I3" s="67"/>
      <c r="J3" s="94"/>
      <c r="K3" s="94"/>
      <c r="L3" s="94"/>
      <c r="M3" s="94"/>
      <c r="N3" s="94"/>
      <c r="O3" s="94"/>
      <c r="P3" s="94"/>
      <c r="Q3" s="94"/>
    </row>
    <row r="4" spans="1:17" ht="17.25">
      <c r="A4" s="49" t="s">
        <v>191</v>
      </c>
      <c r="B4" s="51"/>
      <c r="C4" s="51" t="s">
        <v>179</v>
      </c>
      <c r="D4" s="52"/>
      <c r="E4" s="52"/>
      <c r="F4" s="67"/>
      <c r="G4" s="67"/>
      <c r="H4" s="67"/>
      <c r="I4" s="67"/>
      <c r="J4" s="94"/>
      <c r="K4" s="94"/>
      <c r="L4" s="94"/>
      <c r="M4" s="94"/>
      <c r="N4" s="94"/>
      <c r="O4" s="94"/>
      <c r="P4" s="94"/>
      <c r="Q4" s="94"/>
    </row>
    <row r="5" spans="1:17" ht="17.25">
      <c r="A5" s="49" t="s">
        <v>192</v>
      </c>
      <c r="B5" s="52"/>
      <c r="C5" s="52" t="s">
        <v>179</v>
      </c>
      <c r="D5" s="52"/>
      <c r="E5" s="52"/>
      <c r="F5" s="67"/>
      <c r="G5" s="67"/>
      <c r="H5" s="67"/>
      <c r="I5" s="67"/>
      <c r="J5" s="94"/>
      <c r="K5" s="94"/>
      <c r="L5" s="94"/>
      <c r="M5" s="94"/>
      <c r="N5" s="94"/>
      <c r="O5" s="94"/>
      <c r="P5" s="94"/>
      <c r="Q5" s="94"/>
    </row>
    <row r="6" spans="1:17" ht="17.25">
      <c r="A6" s="60" t="s">
        <v>202</v>
      </c>
      <c r="B6" s="52"/>
      <c r="C6" s="52"/>
      <c r="D6" s="52" t="s">
        <v>179</v>
      </c>
      <c r="E6" s="52"/>
      <c r="F6" s="67"/>
      <c r="G6" s="67"/>
      <c r="H6" s="67"/>
      <c r="I6" s="67"/>
      <c r="J6" s="94"/>
      <c r="K6" s="94"/>
      <c r="L6" s="94"/>
      <c r="M6" s="94"/>
      <c r="N6" s="94"/>
      <c r="O6" s="94"/>
      <c r="P6" s="94"/>
      <c r="Q6" s="94"/>
    </row>
    <row r="7" spans="1:17" ht="17.25">
      <c r="A7" s="60" t="s">
        <v>206</v>
      </c>
      <c r="B7" s="67"/>
      <c r="C7" s="67"/>
      <c r="D7" s="52" t="s">
        <v>179</v>
      </c>
      <c r="E7" s="67"/>
      <c r="F7" s="67"/>
      <c r="G7" s="67"/>
      <c r="H7" s="67"/>
      <c r="I7" s="67"/>
      <c r="J7" s="94"/>
      <c r="K7" s="94"/>
      <c r="L7" s="94"/>
      <c r="M7" s="94"/>
      <c r="N7" s="94"/>
      <c r="O7" s="94"/>
      <c r="P7" s="94"/>
      <c r="Q7" s="94"/>
    </row>
    <row r="8" spans="1:17" ht="17.25">
      <c r="A8" s="59"/>
      <c r="B8" s="67"/>
      <c r="C8" s="67"/>
      <c r="D8" s="67"/>
      <c r="E8" s="67"/>
      <c r="F8" s="67"/>
      <c r="G8" s="67"/>
      <c r="H8" s="67"/>
      <c r="I8" s="67"/>
      <c r="J8" s="94"/>
      <c r="K8" s="94"/>
      <c r="L8" s="94"/>
      <c r="M8" s="94"/>
      <c r="N8" s="94"/>
      <c r="O8" s="94"/>
      <c r="P8" s="94"/>
      <c r="Q8" s="94"/>
    </row>
    <row r="9" spans="1:17" ht="17.25">
      <c r="A9" s="59"/>
      <c r="B9" s="67"/>
      <c r="C9" s="67"/>
      <c r="D9" s="67"/>
      <c r="E9" s="67"/>
      <c r="F9" s="67"/>
      <c r="G9" s="67"/>
      <c r="H9" s="67"/>
      <c r="I9" s="67"/>
      <c r="J9" s="109"/>
      <c r="K9" s="94"/>
      <c r="L9" s="94"/>
      <c r="M9" s="94"/>
      <c r="N9" s="94"/>
      <c r="O9" s="94"/>
      <c r="P9" s="94"/>
      <c r="Q9" s="94"/>
    </row>
    <row r="10" spans="1:17" ht="17.25">
      <c r="A10" s="59"/>
      <c r="B10" s="67"/>
      <c r="C10" s="67"/>
      <c r="D10" s="67"/>
      <c r="E10" s="67"/>
      <c r="F10" s="67"/>
      <c r="G10" s="67"/>
      <c r="H10" s="67"/>
      <c r="I10" s="67"/>
      <c r="J10" s="94"/>
      <c r="K10" s="109"/>
      <c r="L10" s="94"/>
      <c r="M10" s="94"/>
      <c r="N10" s="94"/>
      <c r="O10" s="94"/>
      <c r="P10" s="94"/>
      <c r="Q10" s="94"/>
    </row>
    <row r="11" spans="1:17" ht="17.25">
      <c r="A11" s="59"/>
      <c r="B11" s="66"/>
      <c r="C11" s="66"/>
      <c r="D11" s="66"/>
      <c r="E11" s="66"/>
      <c r="F11" s="66"/>
      <c r="G11" s="66"/>
      <c r="H11" s="66"/>
      <c r="I11" s="67"/>
      <c r="J11" s="113"/>
      <c r="K11" s="94"/>
      <c r="L11" s="94"/>
      <c r="M11" s="94"/>
      <c r="N11" s="94"/>
      <c r="O11" s="94"/>
      <c r="P11" s="94"/>
      <c r="Q11" s="94"/>
    </row>
    <row r="12" spans="1:17" ht="17.25">
      <c r="A12" s="59"/>
      <c r="B12" s="94"/>
      <c r="C12" s="94"/>
      <c r="D12" s="94"/>
      <c r="E12" s="94"/>
      <c r="F12" s="94"/>
      <c r="G12" s="94"/>
      <c r="H12" s="94"/>
      <c r="I12" s="94"/>
      <c r="J12" s="94"/>
      <c r="K12" s="113"/>
      <c r="L12" s="94"/>
      <c r="M12" s="94"/>
      <c r="N12" s="94"/>
      <c r="O12" s="94"/>
      <c r="P12" s="94"/>
      <c r="Q12" s="94"/>
    </row>
    <row r="13" spans="1:17" ht="17.25">
      <c r="A13" s="59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113"/>
      <c r="M13" s="94"/>
      <c r="N13" s="94"/>
      <c r="O13" s="94"/>
      <c r="P13" s="94"/>
      <c r="Q13" s="94"/>
    </row>
    <row r="14" spans="1:17" ht="17.25">
      <c r="A14" s="59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113"/>
      <c r="N14" s="94"/>
      <c r="O14" s="94"/>
      <c r="P14" s="94"/>
      <c r="Q14" s="94"/>
    </row>
    <row r="15" spans="1:17" ht="17.25">
      <c r="A15" s="59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113"/>
      <c r="N15" s="94"/>
      <c r="O15" s="94"/>
      <c r="P15" s="94"/>
      <c r="Q15" s="94"/>
    </row>
    <row r="16" spans="1:17" ht="17.25">
      <c r="A16" s="59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113"/>
      <c r="O16" s="94"/>
      <c r="P16" s="94"/>
      <c r="Q16" s="9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6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7.57421875" style="0" customWidth="1"/>
    <col min="2" max="5" width="2.57421875" style="0" bestFit="1" customWidth="1"/>
    <col min="6" max="19" width="3.8515625" style="0" bestFit="1" customWidth="1"/>
    <col min="20" max="20" width="3.57421875" style="0" customWidth="1"/>
    <col min="21" max="21" width="3.8515625" style="0" customWidth="1"/>
    <col min="22" max="22" width="3.57421875" style="0" customWidth="1"/>
    <col min="23" max="24" width="4.140625" style="0" customWidth="1"/>
    <col min="25" max="25" width="5.140625" style="0" customWidth="1"/>
    <col min="26" max="26" width="5.57421875" style="0" customWidth="1"/>
    <col min="27" max="27" width="5.28125" style="0" customWidth="1"/>
  </cols>
  <sheetData>
    <row r="1" spans="1:27" ht="17.25">
      <c r="A1" s="51" t="s">
        <v>64</v>
      </c>
      <c r="B1" s="51">
        <v>1</v>
      </c>
      <c r="C1" s="51">
        <v>3</v>
      </c>
      <c r="D1" s="51">
        <v>4</v>
      </c>
      <c r="E1" s="51">
        <v>8</v>
      </c>
      <c r="F1" s="51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</row>
    <row r="2" spans="1:27" ht="17.25">
      <c r="A2" s="49" t="s">
        <v>161</v>
      </c>
      <c r="B2" s="49">
        <v>1</v>
      </c>
      <c r="C2" s="21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</row>
    <row r="3" spans="1:27" ht="17.25">
      <c r="A3" s="49" t="s">
        <v>186</v>
      </c>
      <c r="B3" s="49"/>
      <c r="C3" s="49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</row>
    <row r="4" spans="1:27" ht="17.25">
      <c r="A4" s="49" t="s">
        <v>188</v>
      </c>
      <c r="B4" s="49"/>
      <c r="C4" s="49">
        <v>1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</row>
    <row r="5" spans="1:27" ht="16.5">
      <c r="A5" s="21" t="s">
        <v>189</v>
      </c>
      <c r="B5" s="94"/>
      <c r="C5" s="94"/>
      <c r="D5" s="94">
        <v>1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</row>
    <row r="6" spans="1:27" ht="17.25">
      <c r="A6" s="49" t="s">
        <v>187</v>
      </c>
      <c r="B6" s="94"/>
      <c r="C6" s="94"/>
      <c r="D6" s="94">
        <v>1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</row>
    <row r="7" spans="1:27" ht="17.25">
      <c r="A7" s="60" t="s">
        <v>201</v>
      </c>
      <c r="B7" s="94"/>
      <c r="C7" s="94"/>
      <c r="D7" s="94"/>
      <c r="E7" s="94">
        <v>1</v>
      </c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</row>
    <row r="8" spans="1:27" ht="17.25">
      <c r="A8" s="49" t="s">
        <v>208</v>
      </c>
      <c r="B8" s="94"/>
      <c r="C8" s="94"/>
      <c r="D8" s="94"/>
      <c r="E8" s="94">
        <v>1</v>
      </c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</row>
    <row r="9" spans="1:27" ht="17.25">
      <c r="A9" s="60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</row>
    <row r="10" spans="1:27" ht="17.25">
      <c r="A10" s="60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</row>
    <row r="11" spans="1:27" ht="17.25">
      <c r="A11" s="60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</row>
    <row r="12" spans="1:27" ht="17.25">
      <c r="A12" s="60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</row>
    <row r="13" spans="1:27" ht="17.25">
      <c r="A13" s="60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</row>
    <row r="14" spans="1:27" ht="17.25">
      <c r="A14" s="60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</row>
    <row r="15" spans="1:27" ht="17.25">
      <c r="A15" s="60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</row>
    <row r="16" spans="1:27" ht="17.25">
      <c r="A16" s="60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</row>
    <row r="17" spans="1:27" ht="17.25">
      <c r="A17" s="60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</row>
    <row r="18" spans="1:27" ht="17.25">
      <c r="A18" s="60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</row>
    <row r="19" spans="1:27" ht="16.5">
      <c r="A19" s="21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6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</row>
    <row r="20" spans="1:27" ht="17.25">
      <c r="A20" s="60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</row>
    <row r="21" spans="1:27" ht="16.5">
      <c r="A21" s="1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</row>
    <row r="22" spans="1:27" ht="17.25">
      <c r="A22" s="60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</row>
    <row r="23" spans="1:27" ht="17.25">
      <c r="A23" s="60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</row>
    <row r="24" spans="1:27" ht="17.25">
      <c r="A24" s="60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</row>
    <row r="25" spans="1:27" ht="17.25">
      <c r="A25" s="60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</row>
    <row r="26" spans="1:27" ht="17.25">
      <c r="A26" s="60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8"/>
  <sheetViews>
    <sheetView zoomScalePageLayoutView="0" workbookViewId="0" topLeftCell="A1">
      <selection activeCell="I29" sqref="I29"/>
    </sheetView>
  </sheetViews>
  <sheetFormatPr defaultColWidth="9.140625" defaultRowHeight="15"/>
  <cols>
    <col min="1" max="1" width="24.7109375" style="0" customWidth="1"/>
    <col min="2" max="10" width="2.57421875" style="0" bestFit="1" customWidth="1"/>
    <col min="11" max="19" width="3.8515625" style="0" bestFit="1" customWidth="1"/>
    <col min="20" max="20" width="4.00390625" style="0" customWidth="1"/>
    <col min="21" max="22" width="4.140625" style="0" customWidth="1"/>
    <col min="23" max="23" width="3.7109375" style="0" customWidth="1"/>
    <col min="24" max="24" width="4.00390625" style="0" customWidth="1"/>
    <col min="25" max="25" width="4.8515625" style="0" customWidth="1"/>
    <col min="26" max="26" width="4.28125" style="0" customWidth="1"/>
    <col min="27" max="27" width="4.7109375" style="0" customWidth="1"/>
  </cols>
  <sheetData>
    <row r="1" spans="1:27" ht="16.5">
      <c r="A1" s="46" t="s">
        <v>49</v>
      </c>
      <c r="B1" s="46">
        <v>1</v>
      </c>
      <c r="C1" s="46">
        <v>2</v>
      </c>
      <c r="D1" s="53">
        <v>3</v>
      </c>
      <c r="E1" s="53">
        <v>4</v>
      </c>
      <c r="F1" s="53">
        <v>5</v>
      </c>
      <c r="G1" s="53">
        <v>6</v>
      </c>
      <c r="H1" s="53">
        <v>7</v>
      </c>
      <c r="I1" s="53">
        <v>8</v>
      </c>
      <c r="J1" s="53">
        <v>9</v>
      </c>
      <c r="K1" s="53">
        <v>10</v>
      </c>
      <c r="L1" s="53">
        <v>11</v>
      </c>
      <c r="M1" s="53">
        <v>12</v>
      </c>
      <c r="N1" s="53">
        <v>13</v>
      </c>
      <c r="O1" s="53">
        <v>14</v>
      </c>
      <c r="P1" s="53">
        <v>15</v>
      </c>
      <c r="Q1" s="53">
        <v>16</v>
      </c>
      <c r="R1" s="53">
        <v>17</v>
      </c>
      <c r="S1" s="53">
        <v>18</v>
      </c>
      <c r="T1" s="53">
        <v>19</v>
      </c>
      <c r="U1" s="53">
        <v>20</v>
      </c>
      <c r="V1" s="53">
        <v>21</v>
      </c>
      <c r="W1" s="53">
        <v>22</v>
      </c>
      <c r="X1" s="53">
        <v>23</v>
      </c>
      <c r="Y1" s="53">
        <v>24</v>
      </c>
      <c r="Z1" s="53">
        <v>25</v>
      </c>
      <c r="AA1" s="53">
        <v>26</v>
      </c>
    </row>
    <row r="2" spans="1:27" ht="16.5">
      <c r="A2" s="21" t="s">
        <v>178</v>
      </c>
      <c r="B2" s="21" t="s">
        <v>179</v>
      </c>
      <c r="C2" s="21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</row>
    <row r="3" spans="1:27" ht="16.5">
      <c r="A3" s="21" t="s">
        <v>182</v>
      </c>
      <c r="B3" s="21"/>
      <c r="C3" s="21" t="s">
        <v>179</v>
      </c>
      <c r="D3" s="94" t="s">
        <v>179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</row>
    <row r="4" spans="1:27" ht="16.5">
      <c r="A4" s="21" t="s">
        <v>183</v>
      </c>
      <c r="B4" s="21"/>
      <c r="C4" s="21" t="s">
        <v>184</v>
      </c>
      <c r="D4" s="94"/>
      <c r="E4" s="94"/>
      <c r="F4" s="94"/>
      <c r="G4" s="94"/>
      <c r="H4" s="94" t="s">
        <v>179</v>
      </c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</row>
    <row r="5" spans="1:27" ht="16.5">
      <c r="A5" s="21" t="s">
        <v>185</v>
      </c>
      <c r="B5" s="21"/>
      <c r="C5" s="21" t="s">
        <v>179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</row>
    <row r="6" spans="1:27" ht="16.5">
      <c r="A6" s="21" t="s">
        <v>161</v>
      </c>
      <c r="B6" s="21"/>
      <c r="C6" s="21"/>
      <c r="D6" s="94" t="s">
        <v>184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</row>
    <row r="7" spans="1:27" ht="16.5">
      <c r="A7" s="21" t="s">
        <v>190</v>
      </c>
      <c r="B7" s="21"/>
      <c r="C7" s="21"/>
      <c r="D7" s="94"/>
      <c r="E7" s="94" t="s">
        <v>179</v>
      </c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</row>
    <row r="8" spans="1:27" ht="16.5">
      <c r="A8" s="21" t="s">
        <v>193</v>
      </c>
      <c r="B8" s="21"/>
      <c r="C8" s="21"/>
      <c r="D8" s="94"/>
      <c r="E8" s="94"/>
      <c r="F8" s="94" t="s">
        <v>179</v>
      </c>
      <c r="G8" s="94"/>
      <c r="H8" s="94"/>
      <c r="I8" s="94"/>
      <c r="J8" s="94"/>
      <c r="K8" s="94"/>
      <c r="L8" s="94"/>
      <c r="M8" s="64"/>
      <c r="N8" s="94"/>
      <c r="O8" s="64"/>
      <c r="P8" s="6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</row>
    <row r="9" spans="1:27" ht="16.5">
      <c r="A9" s="2" t="s">
        <v>195</v>
      </c>
      <c r="B9" s="94"/>
      <c r="C9" s="94"/>
      <c r="D9" s="94"/>
      <c r="E9" s="94"/>
      <c r="F9" s="94"/>
      <c r="G9" s="94" t="s">
        <v>184</v>
      </c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</row>
    <row r="10" spans="1:27" ht="16.5">
      <c r="A10" s="2" t="s">
        <v>196</v>
      </c>
      <c r="B10" s="94"/>
      <c r="C10" s="94"/>
      <c r="D10" s="94"/>
      <c r="E10" s="94"/>
      <c r="F10" s="94"/>
      <c r="G10" s="94" t="s">
        <v>184</v>
      </c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</row>
    <row r="11" spans="1:27" ht="16.5">
      <c r="A11" s="2" t="s">
        <v>197</v>
      </c>
      <c r="B11" s="94"/>
      <c r="C11" s="94"/>
      <c r="D11" s="94"/>
      <c r="E11" s="94"/>
      <c r="F11" s="94"/>
      <c r="G11" s="94" t="s">
        <v>179</v>
      </c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</row>
    <row r="12" spans="1:27" ht="16.5">
      <c r="A12" s="2" t="s">
        <v>204</v>
      </c>
      <c r="B12" s="94"/>
      <c r="C12" s="94"/>
      <c r="D12" s="94"/>
      <c r="E12" s="94"/>
      <c r="F12" s="94"/>
      <c r="G12" s="94"/>
      <c r="H12" s="94"/>
      <c r="I12" s="94" t="s">
        <v>179</v>
      </c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</row>
    <row r="13" spans="1:27" ht="16.5">
      <c r="A13" s="2" t="s">
        <v>205</v>
      </c>
      <c r="B13" s="94"/>
      <c r="C13" s="94"/>
      <c r="D13" s="94"/>
      <c r="E13" s="94"/>
      <c r="F13" s="94"/>
      <c r="G13" s="94"/>
      <c r="H13" s="94"/>
      <c r="I13" s="94" t="s">
        <v>179</v>
      </c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</row>
    <row r="14" spans="1:27" ht="16.5">
      <c r="A14" s="2" t="s">
        <v>207</v>
      </c>
      <c r="B14" s="94"/>
      <c r="C14" s="94"/>
      <c r="D14" s="94"/>
      <c r="E14" s="94"/>
      <c r="F14" s="94"/>
      <c r="G14" s="94"/>
      <c r="H14" s="94"/>
      <c r="I14" s="94" t="s">
        <v>179</v>
      </c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</row>
    <row r="15" spans="1:27" ht="16.5">
      <c r="A15" s="2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</row>
    <row r="16" spans="1:27" ht="16.5">
      <c r="A16" s="2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</row>
    <row r="17" spans="1:27" ht="16.5">
      <c r="A17" s="2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</row>
    <row r="18" spans="1:27" ht="16.5">
      <c r="A18" s="2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</row>
    <row r="19" spans="1:27" ht="16.5">
      <c r="A19" s="2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</row>
    <row r="20" spans="1:27" ht="16.5">
      <c r="A20" s="2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</row>
    <row r="21" spans="1:27" ht="16.5">
      <c r="A21" s="2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</row>
    <row r="22" spans="1:27" ht="16.5">
      <c r="A22" s="21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</row>
    <row r="23" spans="1:27" ht="16.5">
      <c r="A23" s="2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</row>
    <row r="24" spans="1:27" ht="16.5">
      <c r="A24" s="2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</row>
    <row r="25" spans="1:27" ht="16.5">
      <c r="A25" s="2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</row>
    <row r="26" spans="1:27" ht="16.5">
      <c r="A26" s="2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</row>
    <row r="27" spans="1:27" ht="16.5">
      <c r="A27" s="2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</row>
    <row r="28" spans="1:27" ht="16.5">
      <c r="A28" s="2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</row>
    <row r="29" spans="1:27" ht="16.5">
      <c r="A29" s="2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</row>
    <row r="30" spans="1:27" ht="16.5">
      <c r="A30" s="2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</row>
    <row r="31" spans="1:27" ht="16.5">
      <c r="A31" s="2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</row>
    <row r="32" spans="1:27" ht="16.5">
      <c r="A32" s="2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</row>
    <row r="33" spans="1:27" ht="16.5">
      <c r="A33" s="2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</row>
    <row r="34" spans="1:27" ht="16.5">
      <c r="A34" s="2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</row>
    <row r="35" spans="1:27" ht="16.5">
      <c r="A35" s="2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</row>
    <row r="36" spans="1:27" ht="16.5">
      <c r="A36" s="2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</row>
    <row r="37" spans="1:27" ht="16.5">
      <c r="A37" s="2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</row>
    <row r="38" spans="1:27" ht="16.5">
      <c r="A38" s="21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21"/>
      <c r="P38" s="21"/>
      <c r="Q38" s="65"/>
      <c r="R38" s="65"/>
      <c r="S38" s="65"/>
      <c r="T38" s="65"/>
      <c r="U38" s="65"/>
      <c r="V38" s="94"/>
      <c r="W38" s="94"/>
      <c r="X38" s="94"/>
      <c r="Y38" s="94"/>
      <c r="Z38" s="94"/>
      <c r="AA38" s="94"/>
    </row>
    <row r="39" spans="1:27" ht="16.5">
      <c r="A39" s="2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4"/>
      <c r="Y39" s="94"/>
      <c r="Z39" s="94"/>
      <c r="AA39" s="94"/>
    </row>
    <row r="40" spans="1:27" ht="16.5">
      <c r="A40" s="2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4"/>
      <c r="Y40" s="94"/>
      <c r="Z40" s="94"/>
      <c r="AA40" s="94"/>
    </row>
    <row r="41" spans="1:27" ht="16.5">
      <c r="A41" s="2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4"/>
      <c r="Y41" s="94"/>
      <c r="Z41" s="94"/>
      <c r="AA41" s="94"/>
    </row>
    <row r="42" spans="1:27" ht="16.5">
      <c r="A42" s="2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4"/>
      <c r="Y42" s="94"/>
      <c r="Z42" s="94"/>
      <c r="AA42" s="94"/>
    </row>
    <row r="43" spans="1:27" ht="16.5">
      <c r="A43" s="2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4"/>
      <c r="Y43" s="94"/>
      <c r="Z43" s="94"/>
      <c r="AA43" s="94"/>
    </row>
    <row r="44" spans="1:27" ht="16.5">
      <c r="A44" s="2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4"/>
      <c r="Y44" s="94"/>
      <c r="Z44" s="94"/>
      <c r="AA44" s="94"/>
    </row>
    <row r="45" spans="1:27" ht="16.5">
      <c r="A45" s="2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4"/>
      <c r="Y45" s="94"/>
      <c r="Z45" s="94"/>
      <c r="AA45" s="94"/>
    </row>
    <row r="46" spans="1:27" ht="16.5">
      <c r="A46" s="2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4"/>
      <c r="Y46" s="94"/>
      <c r="Z46" s="94"/>
      <c r="AA46" s="94"/>
    </row>
    <row r="47" spans="1:27" ht="16.5">
      <c r="A47" s="2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4"/>
      <c r="Y47" s="94"/>
      <c r="Z47" s="94"/>
      <c r="AA47" s="94"/>
    </row>
    <row r="48" spans="1:27" ht="16.5">
      <c r="A48" s="2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</row>
    <row r="49" spans="1:27" ht="16.5">
      <c r="A49" s="2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</row>
    <row r="50" spans="1:27" ht="16.5">
      <c r="A50" s="2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</row>
    <row r="51" spans="1:27" ht="16.5">
      <c r="A51" s="2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</row>
    <row r="52" spans="1:27" ht="16.5">
      <c r="A52" s="95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</row>
    <row r="53" spans="1:27" ht="16.5">
      <c r="A53" s="2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</row>
    <row r="54" spans="1:27" ht="16.5">
      <c r="A54" s="2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</row>
    <row r="55" spans="1:27" ht="16.5">
      <c r="A55" s="1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</row>
    <row r="56" spans="1:27" ht="16.5">
      <c r="A56" s="2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</row>
    <row r="57" spans="1:27" ht="16.5">
      <c r="A57" s="2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</row>
    <row r="58" spans="1:27" ht="16.5">
      <c r="A58" s="2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Lake Worth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Reagan</dc:creator>
  <cp:keywords/>
  <dc:description/>
  <cp:lastModifiedBy>Sandra Rodermund</cp:lastModifiedBy>
  <cp:lastPrinted>2016-09-12T20:02:38Z</cp:lastPrinted>
  <dcterms:created xsi:type="dcterms:W3CDTF">2014-04-11T13:35:14Z</dcterms:created>
  <dcterms:modified xsi:type="dcterms:W3CDTF">2016-11-20T21:59:34Z</dcterms:modified>
  <cp:category/>
  <cp:version/>
  <cp:contentType/>
  <cp:contentStatus/>
</cp:coreProperties>
</file>