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Team Stats " sheetId="1" r:id="rId1"/>
    <sheet name="Individual Stats " sheetId="2" r:id="rId2"/>
    <sheet name="Rosters" sheetId="3" r:id="rId3"/>
    <sheet name="Break &amp; Run " sheetId="4" r:id="rId4"/>
    <sheet name="Table Run" sheetId="5" r:id="rId5"/>
    <sheet name="5-0" sheetId="6" r:id="rId6"/>
  </sheets>
  <definedNames/>
  <calcPr fullCalcOnLoad="1"/>
</workbook>
</file>

<file path=xl/sharedStrings.xml><?xml version="1.0" encoding="utf-8"?>
<sst xmlns="http://schemas.openxmlformats.org/spreadsheetml/2006/main" count="337" uniqueCount="188">
  <si>
    <t>Starley, Shaunte</t>
  </si>
  <si>
    <t>You Figure It Out</t>
  </si>
  <si>
    <t xml:space="preserve">Chaney, Jennifer </t>
  </si>
  <si>
    <t>Vansickle, Cindy</t>
  </si>
  <si>
    <t>Guerra, Belinda</t>
  </si>
  <si>
    <t>Shields, Carol</t>
  </si>
  <si>
    <t>Str8t Shots N More</t>
  </si>
  <si>
    <t>Mindietta, Linda</t>
  </si>
  <si>
    <t>Hammond, Lacey</t>
  </si>
  <si>
    <t>Bates, Bonita</t>
  </si>
  <si>
    <t>Crawford, Beverley</t>
  </si>
  <si>
    <t>Rourke, Dee</t>
  </si>
  <si>
    <t>Shriver, Beth</t>
  </si>
  <si>
    <t xml:space="preserve">Harrington, Sandy </t>
  </si>
  <si>
    <t xml:space="preserve">Lethal Ladies </t>
  </si>
  <si>
    <t>Bridwell, Teri</t>
  </si>
  <si>
    <t>Staton, Karen</t>
  </si>
  <si>
    <t>Harbuck, Dell</t>
  </si>
  <si>
    <t>Roberts, Joey</t>
  </si>
  <si>
    <t>Svoboda, Connie</t>
  </si>
  <si>
    <t>Flawless</t>
  </si>
  <si>
    <t>Reyes, Isabel</t>
  </si>
  <si>
    <t>Wagner, Vicki</t>
  </si>
  <si>
    <t>Wertz, Angelia</t>
  </si>
  <si>
    <t>Thrash, Robyn</t>
  </si>
  <si>
    <t>Reagan, Michelle</t>
  </si>
  <si>
    <t>8-Ball Sharkettes</t>
  </si>
  <si>
    <t>Stillwell, Sandy</t>
  </si>
  <si>
    <t>Cagle, Brandy</t>
  </si>
  <si>
    <t>8 Ball Sharkettes</t>
  </si>
  <si>
    <t xml:space="preserve">Stillwell, Sandy - Captain </t>
  </si>
  <si>
    <t xml:space="preserve">Cagle, Brandy </t>
  </si>
  <si>
    <t xml:space="preserve">Thrash, Robyn </t>
  </si>
  <si>
    <t>Lopez, Debra - Captain</t>
  </si>
  <si>
    <t xml:space="preserve">Staton, Karen -Captain </t>
  </si>
  <si>
    <t>Rourke, Dee - Captain</t>
  </si>
  <si>
    <t xml:space="preserve">Vansickle, Cindy - Captain </t>
  </si>
  <si>
    <t>Harrington, Sandy</t>
  </si>
  <si>
    <t xml:space="preserve">Mindieta, Linda </t>
  </si>
  <si>
    <t>8 Ball Heat</t>
  </si>
  <si>
    <t xml:space="preserve">Marks, Chris </t>
  </si>
  <si>
    <t xml:space="preserve">Gallego, Kerry </t>
  </si>
  <si>
    <t>Wagner, Vicki - Captain</t>
  </si>
  <si>
    <t xml:space="preserve">John B's </t>
  </si>
  <si>
    <t xml:space="preserve">Roy's </t>
  </si>
  <si>
    <t xml:space="preserve">8-Ball Heat </t>
  </si>
  <si>
    <t>Gallego, Kerry</t>
  </si>
  <si>
    <t>8-Ball Heat</t>
  </si>
  <si>
    <t>Erickson, Stacy</t>
  </si>
  <si>
    <t xml:space="preserve">Name </t>
  </si>
  <si>
    <t xml:space="preserve">Team </t>
  </si>
  <si>
    <t>Won</t>
  </si>
  <si>
    <t>Lost</t>
  </si>
  <si>
    <t xml:space="preserve">Played </t>
  </si>
  <si>
    <t>%</t>
  </si>
  <si>
    <t xml:space="preserve">Qualified </t>
  </si>
  <si>
    <t xml:space="preserve">Wertz, Angelia </t>
  </si>
  <si>
    <t xml:space="preserve">Total Games </t>
  </si>
  <si>
    <t xml:space="preserve">Won </t>
  </si>
  <si>
    <t xml:space="preserve">Lost </t>
  </si>
  <si>
    <t xml:space="preserve">You Figure It Out </t>
  </si>
  <si>
    <t xml:space="preserve">Break &amp; Run </t>
  </si>
  <si>
    <t>Total</t>
  </si>
  <si>
    <t xml:space="preserve">Total </t>
  </si>
  <si>
    <t xml:space="preserve">Table Run  </t>
  </si>
  <si>
    <t>Hall, Samantha</t>
  </si>
  <si>
    <t xml:space="preserve">Hall, Samantha </t>
  </si>
  <si>
    <t>Laxson, Laurie</t>
  </si>
  <si>
    <t>Qualified</t>
  </si>
  <si>
    <t>Raymond, Susan</t>
  </si>
  <si>
    <t>Ford, Ileana</t>
  </si>
  <si>
    <t xml:space="preserve">Erickson, Stacy </t>
  </si>
  <si>
    <t>John B's</t>
  </si>
  <si>
    <t xml:space="preserve">Hill, Maria </t>
  </si>
  <si>
    <t>Vernon, Nathalie</t>
  </si>
  <si>
    <t>Velez, Doris</t>
  </si>
  <si>
    <t>Robertson, Susie</t>
  </si>
  <si>
    <t>Felen, EG</t>
  </si>
  <si>
    <t>A-RACK-NO-PHOBIA</t>
  </si>
  <si>
    <t>Charlie Browns</t>
  </si>
  <si>
    <t>Mitchell, Melody- Captain</t>
  </si>
  <si>
    <t>Soto, Tina</t>
  </si>
  <si>
    <t>Hughes, Teri</t>
  </si>
  <si>
    <t>Spears, Cheryl</t>
  </si>
  <si>
    <t>McCullars</t>
  </si>
  <si>
    <t>Walker, Kriste-Captain</t>
  </si>
  <si>
    <t xml:space="preserve">Hill, Cathy </t>
  </si>
  <si>
    <t>Smith, Teresa</t>
  </si>
  <si>
    <t xml:space="preserve">Alphin, Brittany </t>
  </si>
  <si>
    <t>Outlaws</t>
  </si>
  <si>
    <t xml:space="preserve">Reds Lounge </t>
  </si>
  <si>
    <t>Hawkins, Djuanna-Captain</t>
  </si>
  <si>
    <t>Hawkins, Tineke</t>
  </si>
  <si>
    <t>Green, Virginia</t>
  </si>
  <si>
    <t>Jefferson, Cheryl</t>
  </si>
  <si>
    <t>Jacks</t>
  </si>
  <si>
    <t xml:space="preserve">Jack's </t>
  </si>
  <si>
    <t>Hawkins, Djuana</t>
  </si>
  <si>
    <t>Mitchell, Melody</t>
  </si>
  <si>
    <t>Spear, Cheryl</t>
  </si>
  <si>
    <t>Walker, Kriste</t>
  </si>
  <si>
    <t xml:space="preserve">Reagan, Michelle-Captain </t>
  </si>
  <si>
    <t>Dolman, Nina</t>
  </si>
  <si>
    <t xml:space="preserve">Dolman, Nina </t>
  </si>
  <si>
    <t>Larralde, Rachael</t>
  </si>
  <si>
    <t>Madison, Camille</t>
  </si>
  <si>
    <t>Guerrero, Minnie</t>
  </si>
  <si>
    <t>Black, Alix</t>
  </si>
  <si>
    <t xml:space="preserve">Full Roster </t>
  </si>
  <si>
    <t>Williams, Debbie</t>
  </si>
  <si>
    <t xml:space="preserve">Moore, Pam </t>
  </si>
  <si>
    <t>Moore, Pam</t>
  </si>
  <si>
    <t xml:space="preserve">Thompson, Diane </t>
  </si>
  <si>
    <t>Ballard, Tosha</t>
  </si>
  <si>
    <t>Green, Ann</t>
  </si>
  <si>
    <t xml:space="preserve">Stillwell, Nina </t>
  </si>
  <si>
    <t>Hill, Cathey</t>
  </si>
  <si>
    <t>Brady, Donna Sue</t>
  </si>
  <si>
    <t xml:space="preserve">Brady, Donna Sue </t>
  </si>
  <si>
    <t>Moore, Jordyn</t>
  </si>
  <si>
    <t>League #488</t>
  </si>
  <si>
    <t xml:space="preserve">Roberts, Joey </t>
  </si>
  <si>
    <t xml:space="preserve">Darville, Paula </t>
  </si>
  <si>
    <t xml:space="preserve">Mack, Vickie </t>
  </si>
  <si>
    <t xml:space="preserve">Mazzucco, Tina </t>
  </si>
  <si>
    <t xml:space="preserve">Jefferson, Cheryl </t>
  </si>
  <si>
    <t>DNA</t>
  </si>
  <si>
    <t xml:space="preserve">Svoboda, Connie </t>
  </si>
  <si>
    <t xml:space="preserve">Bottoms Bratz </t>
  </si>
  <si>
    <t xml:space="preserve">River Bottoms </t>
  </si>
  <si>
    <t xml:space="preserve">Billington, Anna </t>
  </si>
  <si>
    <t xml:space="preserve">Lassiter, Beverly </t>
  </si>
  <si>
    <t>Watts, Rachel</t>
  </si>
  <si>
    <t xml:space="preserve">Grubb, Brenda </t>
  </si>
  <si>
    <t xml:space="preserve">Beasly, Terry </t>
  </si>
  <si>
    <t xml:space="preserve">Plaza Pub </t>
  </si>
  <si>
    <t xml:space="preserve">Diamond Jims </t>
  </si>
  <si>
    <t xml:space="preserve">Arteaga, Irene </t>
  </si>
  <si>
    <t xml:space="preserve">Kirby, Tera </t>
  </si>
  <si>
    <t>Mazzucco, Tina</t>
  </si>
  <si>
    <t xml:space="preserve">8-Ball Sharkettes </t>
  </si>
  <si>
    <t>Arteaga, Irene</t>
  </si>
  <si>
    <t xml:space="preserve">Bruce, Cyndi </t>
  </si>
  <si>
    <t xml:space="preserve">Rauch, Beth </t>
  </si>
  <si>
    <t xml:space="preserve">Dean, Angelina </t>
  </si>
  <si>
    <t>Lewis, Crystal</t>
  </si>
  <si>
    <t xml:space="preserve">Johnson, Pam </t>
  </si>
  <si>
    <t xml:space="preserve">Goar, Nikki </t>
  </si>
  <si>
    <t xml:space="preserve">Ybarra, Janet </t>
  </si>
  <si>
    <t>Acosta, Debra</t>
  </si>
  <si>
    <t xml:space="preserve">Lawson, Virginia </t>
  </si>
  <si>
    <t>Season 8 Team Stats</t>
  </si>
  <si>
    <t xml:space="preserve">Nite Mares </t>
  </si>
  <si>
    <t xml:space="preserve">Lucky Charms </t>
  </si>
  <si>
    <t xml:space="preserve">Navarro, Dawn Michelle </t>
  </si>
  <si>
    <t xml:space="preserve">Gold Nugget </t>
  </si>
  <si>
    <t xml:space="preserve">Season 8 Rosters  </t>
  </si>
  <si>
    <t>Nite Mares</t>
  </si>
  <si>
    <t xml:space="preserve">Cayot, Jennifer </t>
  </si>
  <si>
    <t xml:space="preserve">Walker, Antoinette </t>
  </si>
  <si>
    <t xml:space="preserve">Rosenstein. Ashley </t>
  </si>
  <si>
    <t xml:space="preserve">Camille Madison </t>
  </si>
  <si>
    <t>Lucky Charms</t>
  </si>
  <si>
    <t xml:space="preserve">Garcia, Debbie </t>
  </si>
  <si>
    <t xml:space="preserve">Parker, Stephanie </t>
  </si>
  <si>
    <t>Stankiewicz, Theresa</t>
  </si>
  <si>
    <t xml:space="preserve">Evans, Courtney </t>
  </si>
  <si>
    <t xml:space="preserve">Season 8 Individual Standings </t>
  </si>
  <si>
    <t xml:space="preserve">Billington, Anna - Captain </t>
  </si>
  <si>
    <t xml:space="preserve">Stankiewicz, Theresa </t>
  </si>
  <si>
    <t xml:space="preserve">Shriver, Beth - Captain </t>
  </si>
  <si>
    <t xml:space="preserve">Rosenstein, Ashley </t>
  </si>
  <si>
    <t xml:space="preserve">Thomspon, Hollywood </t>
  </si>
  <si>
    <t xml:space="preserve">Reyes, Isabel </t>
  </si>
  <si>
    <t xml:space="preserve">Felan, EG </t>
  </si>
  <si>
    <t xml:space="preserve">Lewis, Crystal </t>
  </si>
  <si>
    <t xml:space="preserve">Garrison, Freda </t>
  </si>
  <si>
    <t xml:space="preserve">Vernon, Nathalie </t>
  </si>
  <si>
    <t>Gipson, Kat</t>
  </si>
  <si>
    <t xml:space="preserve">Karen Staton </t>
  </si>
  <si>
    <t>*</t>
  </si>
  <si>
    <t xml:space="preserve">Leffingwell, Lisa </t>
  </si>
  <si>
    <t>Leffingwell, Lisa</t>
  </si>
  <si>
    <t>Nina Stillwell</t>
  </si>
  <si>
    <t>Linda Mindieta</t>
  </si>
  <si>
    <t xml:space="preserve">* </t>
  </si>
  <si>
    <t>Ileana Ford</t>
  </si>
  <si>
    <t xml:space="preserve">Week 2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</si>
</sst>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omic Sans MS"/>
      <family val="4"/>
    </font>
    <font>
      <sz val="11"/>
      <name val="Microsoft PhagsPa"/>
      <family val="2"/>
    </font>
    <font>
      <b/>
      <sz val="11"/>
      <name val="Comic Sans MS"/>
      <family val="4"/>
    </font>
    <font>
      <b/>
      <sz val="11"/>
      <color indexed="10"/>
      <name val="Comic Sans MS"/>
      <family val="4"/>
    </font>
    <font>
      <sz val="11"/>
      <color indexed="8"/>
      <name val="Microsoft PhagsPa"/>
      <family val="2"/>
    </font>
    <font>
      <b/>
      <sz val="11"/>
      <color indexed="8"/>
      <name val="Calibri"/>
      <family val="2"/>
    </font>
    <font>
      <b/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8"/>
      <name val="Microsoft PhagsPa"/>
      <family val="2"/>
    </font>
    <font>
      <sz val="12"/>
      <color indexed="8"/>
      <name val="Microsoft PhagsPa"/>
      <family val="2"/>
    </font>
    <font>
      <b/>
      <sz val="12"/>
      <color indexed="8"/>
      <name val="Microsoft PhagsPa"/>
      <family val="2"/>
    </font>
    <font>
      <b/>
      <sz val="14"/>
      <name val="Calibri"/>
      <family val="2"/>
    </font>
    <font>
      <sz val="14"/>
      <color indexed="8"/>
      <name val="Microsoft PhagsPa"/>
      <family val="2"/>
    </font>
    <font>
      <b/>
      <sz val="14"/>
      <color indexed="8"/>
      <name val="Microsoft PhagsPa"/>
      <family val="2"/>
    </font>
    <font>
      <b/>
      <sz val="10"/>
      <color indexed="8"/>
      <name val="Microsoft PhagsPa"/>
      <family val="2"/>
    </font>
    <font>
      <b/>
      <sz val="16"/>
      <color indexed="8"/>
      <name val="Microsoft PhagsPa"/>
      <family val="2"/>
    </font>
    <font>
      <sz val="11"/>
      <color indexed="8"/>
      <name val="Comic Sans MS"/>
      <family val="4"/>
    </font>
    <font>
      <b/>
      <u val="single"/>
      <sz val="11"/>
      <color indexed="30"/>
      <name val="Comic Sans MS"/>
      <family val="4"/>
    </font>
    <font>
      <b/>
      <u val="single"/>
      <sz val="11"/>
      <color indexed="10"/>
      <name val="Comic Sans MS"/>
      <family val="4"/>
    </font>
    <font>
      <b/>
      <sz val="11"/>
      <color indexed="8"/>
      <name val="Comic Sans MS"/>
      <family val="4"/>
    </font>
    <font>
      <b/>
      <sz val="11"/>
      <color indexed="8"/>
      <name val="Microsoft PhagsPa"/>
      <family val="2"/>
    </font>
    <font>
      <b/>
      <sz val="9"/>
      <color indexed="8"/>
      <name val="Microsoft PhagsPa"/>
      <family val="2"/>
    </font>
    <font>
      <sz val="8"/>
      <name val="Calibri"/>
      <family val="2"/>
    </font>
    <font>
      <sz val="15"/>
      <color indexed="8"/>
      <name val="Microsoft PhagsPa"/>
      <family val="2"/>
    </font>
    <font>
      <b/>
      <sz val="15"/>
      <color indexed="8"/>
      <name val="Microsoft PhagsPa"/>
      <family val="2"/>
    </font>
    <font>
      <b/>
      <sz val="14"/>
      <color indexed="8"/>
      <name val="Curlz MT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10"/>
      <name val="Microsoft PhagsP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icrosoft PhagsPa"/>
      <family val="2"/>
    </font>
    <font>
      <b/>
      <sz val="11"/>
      <color rgb="FFFF0000"/>
      <name val="Comic Sans MS"/>
      <family val="4"/>
    </font>
    <font>
      <b/>
      <sz val="11"/>
      <color theme="1"/>
      <name val="Microsoft PhagsPa"/>
      <family val="2"/>
    </font>
    <font>
      <b/>
      <sz val="16"/>
      <color rgb="FFFF0000"/>
      <name val="Microsoft PhagsP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 applyProtection="1">
      <alignment/>
      <protection hidden="1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0" fontId="6" fillId="0" borderId="10" xfId="0" applyNumberFormat="1" applyFont="1" applyBorder="1" applyAlignment="1" applyProtection="1">
      <alignment/>
      <protection hidden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0" fontId="1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0" fontId="6" fillId="0" borderId="10" xfId="0" applyNumberFormat="1" applyFont="1" applyBorder="1" applyAlignment="1" applyProtection="1">
      <alignment horizontal="right"/>
      <protection hidden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6" fontId="2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" fontId="2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5" fillId="0" borderId="15" xfId="0" applyFont="1" applyFill="1" applyBorder="1" applyAlignment="1">
      <alignment/>
    </xf>
    <xf numFmtId="0" fontId="18" fillId="35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64" fillId="0" borderId="1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18" fillId="36" borderId="16" xfId="0" applyFont="1" applyFill="1" applyBorder="1" applyAlignment="1">
      <alignment/>
    </xf>
    <xf numFmtId="0" fontId="6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 horizontal="right"/>
    </xf>
    <xf numFmtId="0" fontId="1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right"/>
    </xf>
    <xf numFmtId="0" fontId="15" fillId="36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1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8" fillId="35" borderId="21" xfId="0" applyFont="1" applyFill="1" applyBorder="1" applyAlignment="1">
      <alignment horizontal="center" wrapText="1"/>
    </xf>
    <xf numFmtId="0" fontId="28" fillId="35" borderId="22" xfId="0" applyFont="1" applyFill="1" applyBorder="1" applyAlignment="1">
      <alignment horizontal="center" wrapText="1"/>
    </xf>
    <xf numFmtId="0" fontId="28" fillId="35" borderId="23" xfId="0" applyFont="1" applyFill="1" applyBorder="1" applyAlignment="1">
      <alignment horizontal="center" wrapText="1"/>
    </xf>
    <xf numFmtId="0" fontId="28" fillId="35" borderId="24" xfId="0" applyFont="1" applyFill="1" applyBorder="1" applyAlignment="1">
      <alignment horizontal="center" wrapText="1"/>
    </xf>
    <xf numFmtId="0" fontId="28" fillId="35" borderId="0" xfId="0" applyFont="1" applyFill="1" applyBorder="1" applyAlignment="1">
      <alignment horizontal="center" wrapText="1"/>
    </xf>
    <xf numFmtId="0" fontId="28" fillId="35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28575</xdr:colOff>
      <xdr:row>0</xdr:row>
      <xdr:rowOff>38100</xdr:rowOff>
    </xdr:from>
    <xdr:to>
      <xdr:col>53</xdr:col>
      <xdr:colOff>142875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38100"/>
          <a:ext cx="1333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2</xdr:col>
      <xdr:colOff>161925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19050</xdr:rowOff>
    </xdr:from>
    <xdr:to>
      <xdr:col>48</xdr:col>
      <xdr:colOff>28575</xdr:colOff>
      <xdr:row>18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4124325"/>
          <a:ext cx="3067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5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9.140625" style="0" customWidth="1"/>
    <col min="2" max="2" width="8.140625" style="0" customWidth="1"/>
    <col min="3" max="3" width="4.00390625" style="0" customWidth="1"/>
    <col min="4" max="4" width="45.7109375" style="0" customWidth="1"/>
    <col min="5" max="48" width="6.7109375" style="0" hidden="1" customWidth="1"/>
    <col min="52" max="52" width="9.140625" style="6" customWidth="1"/>
  </cols>
  <sheetData>
    <row r="1" spans="4:51" ht="21.75">
      <c r="D1" s="48" t="s">
        <v>187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53" t="s">
        <v>57</v>
      </c>
      <c r="AX1" s="153"/>
      <c r="AY1" s="153"/>
    </row>
    <row r="2" spans="4:51" ht="21.75">
      <c r="D2" s="88" t="s">
        <v>151</v>
      </c>
      <c r="E2" s="115"/>
      <c r="F2" s="115"/>
      <c r="G2" s="115"/>
      <c r="H2" s="152"/>
      <c r="I2" s="152"/>
      <c r="J2" s="152"/>
      <c r="K2" s="117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6" t="s">
        <v>58</v>
      </c>
      <c r="AX2" s="116" t="s">
        <v>59</v>
      </c>
      <c r="AY2" s="116" t="s">
        <v>63</v>
      </c>
    </row>
    <row r="3" spans="4:51" ht="21.75">
      <c r="D3" s="119" t="s">
        <v>120</v>
      </c>
      <c r="E3" s="44">
        <v>42621</v>
      </c>
      <c r="F3" s="44">
        <v>42621</v>
      </c>
      <c r="G3" s="44">
        <v>42628</v>
      </c>
      <c r="H3" s="44">
        <v>42628</v>
      </c>
      <c r="I3" s="44">
        <v>42635</v>
      </c>
      <c r="J3" s="44">
        <v>42635</v>
      </c>
      <c r="K3" s="44">
        <v>42642</v>
      </c>
      <c r="L3" s="44">
        <v>42642</v>
      </c>
      <c r="M3" s="44">
        <v>42649</v>
      </c>
      <c r="N3" s="44">
        <v>42649</v>
      </c>
      <c r="O3" s="44">
        <v>42656</v>
      </c>
      <c r="P3" s="44">
        <v>42656</v>
      </c>
      <c r="Q3" s="44">
        <v>42663</v>
      </c>
      <c r="R3" s="44">
        <v>42663</v>
      </c>
      <c r="S3" s="44">
        <v>42677</v>
      </c>
      <c r="T3" s="44">
        <v>42677</v>
      </c>
      <c r="U3" s="44">
        <v>42684</v>
      </c>
      <c r="V3" s="44">
        <v>42684</v>
      </c>
      <c r="W3" s="44">
        <v>42691</v>
      </c>
      <c r="X3" s="44">
        <v>42691</v>
      </c>
      <c r="Y3" s="44">
        <v>42705</v>
      </c>
      <c r="Z3" s="44">
        <v>42705</v>
      </c>
      <c r="AA3" s="44">
        <v>42712</v>
      </c>
      <c r="AB3" s="44">
        <v>42712</v>
      </c>
      <c r="AC3" s="44">
        <v>42719</v>
      </c>
      <c r="AD3" s="44">
        <v>42719</v>
      </c>
      <c r="AE3" s="44">
        <v>42374</v>
      </c>
      <c r="AF3" s="44">
        <v>42374</v>
      </c>
      <c r="AG3" s="44">
        <v>42381</v>
      </c>
      <c r="AH3" s="44">
        <v>42381</v>
      </c>
      <c r="AI3" s="44">
        <v>42388</v>
      </c>
      <c r="AJ3" s="44">
        <v>42388</v>
      </c>
      <c r="AK3" s="44">
        <v>42395</v>
      </c>
      <c r="AL3" s="44">
        <v>42395</v>
      </c>
      <c r="AM3" s="44">
        <v>42402</v>
      </c>
      <c r="AN3" s="44">
        <v>42402</v>
      </c>
      <c r="AO3" s="44">
        <v>42409</v>
      </c>
      <c r="AP3" s="44">
        <v>42409</v>
      </c>
      <c r="AQ3" s="44">
        <v>42416</v>
      </c>
      <c r="AR3" s="44">
        <v>42416</v>
      </c>
      <c r="AS3" s="44">
        <v>42423</v>
      </c>
      <c r="AT3" s="44">
        <v>42423</v>
      </c>
      <c r="AU3" s="44">
        <v>42431</v>
      </c>
      <c r="AV3" s="44">
        <v>42431</v>
      </c>
      <c r="AW3" s="61"/>
      <c r="AX3" s="61"/>
      <c r="AY3" s="61"/>
    </row>
    <row r="4" spans="4:51" ht="21.75">
      <c r="D4" s="133" t="s">
        <v>152</v>
      </c>
      <c r="E4" s="134">
        <v>15</v>
      </c>
      <c r="F4" s="134">
        <v>10</v>
      </c>
      <c r="G4" s="134">
        <v>21</v>
      </c>
      <c r="H4" s="134">
        <v>4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7"/>
      <c r="Z4" s="137"/>
      <c r="AA4" s="134"/>
      <c r="AB4" s="134"/>
      <c r="AC4" s="134"/>
      <c r="AD4" s="134"/>
      <c r="AE4" s="134"/>
      <c r="AF4" s="134"/>
      <c r="AG4" s="137"/>
      <c r="AH4" s="137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7"/>
      <c r="AV4" s="137"/>
      <c r="AW4" s="139">
        <f aca="true" t="shared" si="0" ref="AW4:AW15">E4+G4+I4+K4+M4+O4+Q4+S4+U4+W4+Y4+AA4+AC4+AE4+AG4+AI4+AK4+AM4+AO4+AQ4+AS4+AU4</f>
        <v>36</v>
      </c>
      <c r="AX4" s="139">
        <f aca="true" t="shared" si="1" ref="AX4:AX15">F4+H4+J4+L4+N4+P4+R4+T4+V4+X4+Z4+AB4+AD4+AF4+AH4+AJ4+AL4+AN4+AP4+AR4+AT4+AV4</f>
        <v>14</v>
      </c>
      <c r="AY4" s="139">
        <f aca="true" t="shared" si="2" ref="AY4:AY15">SUM(AW4,AX4)</f>
        <v>50</v>
      </c>
    </row>
    <row r="5" spans="4:51" ht="21.75">
      <c r="D5" s="133" t="s">
        <v>60</v>
      </c>
      <c r="E5" s="134">
        <v>19</v>
      </c>
      <c r="F5" s="134">
        <v>6</v>
      </c>
      <c r="G5" s="134">
        <v>15</v>
      </c>
      <c r="H5" s="134">
        <v>10</v>
      </c>
      <c r="I5" s="134"/>
      <c r="J5" s="134"/>
      <c r="K5" s="135"/>
      <c r="L5" s="135"/>
      <c r="M5" s="134"/>
      <c r="N5" s="134"/>
      <c r="O5" s="134"/>
      <c r="P5" s="134"/>
      <c r="Q5" s="136"/>
      <c r="R5" s="136"/>
      <c r="S5" s="134"/>
      <c r="T5" s="134"/>
      <c r="U5" s="134"/>
      <c r="V5" s="134"/>
      <c r="W5" s="134"/>
      <c r="X5" s="134"/>
      <c r="Y5" s="137"/>
      <c r="Z5" s="137"/>
      <c r="AA5" s="138"/>
      <c r="AB5" s="138"/>
      <c r="AC5" s="134"/>
      <c r="AD5" s="134"/>
      <c r="AE5" s="134"/>
      <c r="AF5" s="134"/>
      <c r="AG5" s="137"/>
      <c r="AH5" s="137"/>
      <c r="AI5" s="138"/>
      <c r="AJ5" s="138"/>
      <c r="AK5" s="134"/>
      <c r="AL5" s="134"/>
      <c r="AM5" s="136"/>
      <c r="AN5" s="136"/>
      <c r="AO5" s="136"/>
      <c r="AP5" s="136"/>
      <c r="AQ5" s="134"/>
      <c r="AR5" s="134"/>
      <c r="AS5" s="134"/>
      <c r="AT5" s="134"/>
      <c r="AU5" s="137"/>
      <c r="AV5" s="137"/>
      <c r="AW5" s="139">
        <f t="shared" si="0"/>
        <v>34</v>
      </c>
      <c r="AX5" s="139">
        <f t="shared" si="1"/>
        <v>16</v>
      </c>
      <c r="AY5" s="139">
        <f t="shared" si="2"/>
        <v>50</v>
      </c>
    </row>
    <row r="6" spans="4:51" ht="21.75">
      <c r="D6" s="131" t="s">
        <v>14</v>
      </c>
      <c r="E6" s="151">
        <v>15</v>
      </c>
      <c r="F6" s="29">
        <v>10</v>
      </c>
      <c r="G6" s="29">
        <v>16</v>
      </c>
      <c r="H6" s="29">
        <v>9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106"/>
      <c r="Z6" s="106"/>
      <c r="AA6" s="29"/>
      <c r="AB6" s="29"/>
      <c r="AC6" s="29"/>
      <c r="AD6" s="29"/>
      <c r="AE6" s="29"/>
      <c r="AF6" s="29"/>
      <c r="AG6" s="106"/>
      <c r="AH6" s="106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139">
        <f t="shared" si="0"/>
        <v>31</v>
      </c>
      <c r="AX6" s="139">
        <f t="shared" si="1"/>
        <v>19</v>
      </c>
      <c r="AY6" s="50">
        <f t="shared" si="2"/>
        <v>50</v>
      </c>
    </row>
    <row r="7" spans="4:51" ht="21.75">
      <c r="D7" s="128" t="s">
        <v>45</v>
      </c>
      <c r="E7" s="25">
        <v>15</v>
      </c>
      <c r="F7" s="25">
        <v>10</v>
      </c>
      <c r="G7" s="25">
        <v>15</v>
      </c>
      <c r="H7" s="25">
        <v>10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103"/>
      <c r="Z7" s="103"/>
      <c r="AA7" s="25"/>
      <c r="AB7" s="25"/>
      <c r="AC7" s="25"/>
      <c r="AD7" s="25"/>
      <c r="AE7" s="25"/>
      <c r="AF7" s="25"/>
      <c r="AG7" s="103"/>
      <c r="AH7" s="103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139">
        <f t="shared" si="0"/>
        <v>30</v>
      </c>
      <c r="AX7" s="139">
        <f t="shared" si="1"/>
        <v>20</v>
      </c>
      <c r="AY7" s="50">
        <f t="shared" si="2"/>
        <v>50</v>
      </c>
    </row>
    <row r="8" spans="4:51" ht="21">
      <c r="D8" s="130" t="s">
        <v>6</v>
      </c>
      <c r="E8" s="28">
        <v>17</v>
      </c>
      <c r="F8" s="28">
        <v>8</v>
      </c>
      <c r="G8" s="28">
        <v>11</v>
      </c>
      <c r="H8" s="28">
        <v>14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104"/>
      <c r="Z8" s="104"/>
      <c r="AA8" s="28"/>
      <c r="AB8" s="28"/>
      <c r="AC8" s="28"/>
      <c r="AD8" s="28"/>
      <c r="AE8" s="28"/>
      <c r="AF8" s="28"/>
      <c r="AG8" s="104"/>
      <c r="AH8" s="104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139">
        <f t="shared" si="0"/>
        <v>28</v>
      </c>
      <c r="AX8" s="139">
        <f t="shared" si="1"/>
        <v>22</v>
      </c>
      <c r="AY8" s="50">
        <f t="shared" si="2"/>
        <v>50</v>
      </c>
    </row>
    <row r="9" spans="4:51" ht="21">
      <c r="D9" s="132" t="s">
        <v>153</v>
      </c>
      <c r="E9" s="63">
        <v>14</v>
      </c>
      <c r="F9" s="63">
        <v>11</v>
      </c>
      <c r="G9" s="63">
        <v>10</v>
      </c>
      <c r="H9" s="63">
        <v>15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105"/>
      <c r="Z9" s="105"/>
      <c r="AA9" s="63"/>
      <c r="AB9" s="63"/>
      <c r="AC9" s="63"/>
      <c r="AD9" s="63"/>
      <c r="AE9" s="63"/>
      <c r="AF9" s="63"/>
      <c r="AG9" s="105"/>
      <c r="AH9" s="105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139">
        <f t="shared" si="0"/>
        <v>24</v>
      </c>
      <c r="AX9" s="139">
        <f t="shared" si="1"/>
        <v>26</v>
      </c>
      <c r="AY9" s="50">
        <f t="shared" si="2"/>
        <v>50</v>
      </c>
    </row>
    <row r="10" spans="4:51" ht="21">
      <c r="D10" s="130" t="s">
        <v>78</v>
      </c>
      <c r="E10" s="22">
        <v>10</v>
      </c>
      <c r="F10" s="22">
        <v>15</v>
      </c>
      <c r="G10" s="22">
        <v>14</v>
      </c>
      <c r="H10" s="22">
        <v>11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97"/>
      <c r="Z10" s="97"/>
      <c r="AA10" s="22"/>
      <c r="AB10" s="22"/>
      <c r="AC10" s="22"/>
      <c r="AD10" s="22"/>
      <c r="AE10" s="22"/>
      <c r="AF10" s="22"/>
      <c r="AG10" s="97"/>
      <c r="AH10" s="97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139">
        <f t="shared" si="0"/>
        <v>24</v>
      </c>
      <c r="AX10" s="139">
        <f t="shared" si="1"/>
        <v>26</v>
      </c>
      <c r="AY10" s="50">
        <f t="shared" si="2"/>
        <v>50</v>
      </c>
    </row>
    <row r="11" spans="4:51" ht="21.75">
      <c r="D11" s="129" t="s">
        <v>128</v>
      </c>
      <c r="E11" s="28">
        <v>8</v>
      </c>
      <c r="F11" s="28">
        <v>17</v>
      </c>
      <c r="G11" s="28">
        <v>16</v>
      </c>
      <c r="H11" s="28">
        <v>9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104"/>
      <c r="Z11" s="104"/>
      <c r="AA11" s="28"/>
      <c r="AB11" s="28"/>
      <c r="AC11" s="28"/>
      <c r="AD11" s="28"/>
      <c r="AE11" s="28"/>
      <c r="AF11" s="28"/>
      <c r="AG11" s="104"/>
      <c r="AH11" s="104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139">
        <f t="shared" si="0"/>
        <v>24</v>
      </c>
      <c r="AX11" s="139">
        <f t="shared" si="1"/>
        <v>26</v>
      </c>
      <c r="AY11" s="50">
        <f t="shared" si="2"/>
        <v>50</v>
      </c>
    </row>
    <row r="12" spans="4:51" ht="21.75">
      <c r="D12" s="128" t="s">
        <v>89</v>
      </c>
      <c r="E12" s="22">
        <v>11</v>
      </c>
      <c r="F12" s="22">
        <v>14</v>
      </c>
      <c r="G12" s="22">
        <v>9</v>
      </c>
      <c r="H12" s="22">
        <v>16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97"/>
      <c r="Z12" s="97"/>
      <c r="AA12" s="22"/>
      <c r="AB12" s="22"/>
      <c r="AC12" s="22"/>
      <c r="AD12" s="22"/>
      <c r="AE12" s="22"/>
      <c r="AF12" s="22"/>
      <c r="AG12" s="97"/>
      <c r="AH12" s="97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139">
        <f t="shared" si="0"/>
        <v>20</v>
      </c>
      <c r="AX12" s="139">
        <f t="shared" si="1"/>
        <v>30</v>
      </c>
      <c r="AY12" s="50">
        <f t="shared" si="2"/>
        <v>50</v>
      </c>
    </row>
    <row r="13" spans="4:51" ht="21.75">
      <c r="D13" s="128" t="s">
        <v>20</v>
      </c>
      <c r="E13" s="28">
        <v>10</v>
      </c>
      <c r="F13" s="28">
        <v>15</v>
      </c>
      <c r="G13" s="28">
        <v>10</v>
      </c>
      <c r="H13" s="28">
        <v>15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104"/>
      <c r="Z13" s="104"/>
      <c r="AA13" s="28"/>
      <c r="AB13" s="28"/>
      <c r="AC13" s="28"/>
      <c r="AD13" s="28"/>
      <c r="AE13" s="28"/>
      <c r="AF13" s="28"/>
      <c r="AG13" s="104"/>
      <c r="AH13" s="104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139">
        <f t="shared" si="0"/>
        <v>20</v>
      </c>
      <c r="AX13" s="139">
        <f t="shared" si="1"/>
        <v>30</v>
      </c>
      <c r="AY13" s="50">
        <f t="shared" si="2"/>
        <v>50</v>
      </c>
    </row>
    <row r="14" spans="4:51" ht="21.75">
      <c r="D14" s="128" t="s">
        <v>126</v>
      </c>
      <c r="E14" s="25">
        <v>6</v>
      </c>
      <c r="F14" s="25">
        <v>19</v>
      </c>
      <c r="G14" s="25">
        <v>9</v>
      </c>
      <c r="H14" s="25">
        <v>16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103"/>
      <c r="Z14" s="103"/>
      <c r="AA14" s="25"/>
      <c r="AB14" s="25"/>
      <c r="AC14" s="25"/>
      <c r="AD14" s="25"/>
      <c r="AE14" s="25"/>
      <c r="AF14" s="25"/>
      <c r="AG14" s="103"/>
      <c r="AH14" s="103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139">
        <f t="shared" si="0"/>
        <v>15</v>
      </c>
      <c r="AX14" s="139">
        <f t="shared" si="1"/>
        <v>35</v>
      </c>
      <c r="AY14" s="50">
        <f t="shared" si="2"/>
        <v>50</v>
      </c>
    </row>
    <row r="15" spans="4:51" ht="21">
      <c r="D15" s="130" t="s">
        <v>26</v>
      </c>
      <c r="E15" s="25">
        <v>10</v>
      </c>
      <c r="F15" s="25">
        <v>15</v>
      </c>
      <c r="G15" s="25">
        <v>4</v>
      </c>
      <c r="H15" s="25">
        <v>21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103"/>
      <c r="Z15" s="103"/>
      <c r="AA15" s="25"/>
      <c r="AB15" s="25"/>
      <c r="AC15" s="25"/>
      <c r="AD15" s="25"/>
      <c r="AE15" s="25"/>
      <c r="AF15" s="25"/>
      <c r="AG15" s="103"/>
      <c r="AH15" s="103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139">
        <f t="shared" si="0"/>
        <v>14</v>
      </c>
      <c r="AX15" s="139">
        <f t="shared" si="1"/>
        <v>36</v>
      </c>
      <c r="AY15" s="50">
        <f t="shared" si="2"/>
        <v>50</v>
      </c>
    </row>
    <row r="16" spans="4:51" ht="21.75">
      <c r="D16" s="31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103"/>
      <c r="AH16" s="103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50"/>
      <c r="AX16" s="50"/>
      <c r="AY16" s="50"/>
    </row>
    <row r="17" spans="4:51" ht="21.75">
      <c r="D17" s="3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97"/>
      <c r="AH17" s="97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50"/>
      <c r="AX17" s="50"/>
      <c r="AY17" s="50"/>
    </row>
    <row r="18" spans="4:51" ht="21">
      <c r="D18" s="107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106"/>
      <c r="AH18" s="106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50"/>
      <c r="AX18" s="50"/>
      <c r="AY18" s="50"/>
    </row>
    <row r="19" spans="4:51" ht="21.75">
      <c r="D19" s="47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50"/>
      <c r="AX19" s="50"/>
      <c r="AY19" s="50"/>
    </row>
    <row r="20" spans="4:51" ht="21.75">
      <c r="D20" s="62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6"/>
      <c r="AY20" s="6"/>
    </row>
    <row r="21" spans="4:51" ht="21.75"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6"/>
      <c r="AX21" s="6"/>
      <c r="AY21" s="6"/>
    </row>
    <row r="22" spans="4:51" ht="21.75"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6"/>
      <c r="AX22" s="6"/>
      <c r="AY22" s="6"/>
    </row>
    <row r="23" spans="4:51" ht="21.75">
      <c r="D23" s="6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112"/>
      <c r="AX23" s="112"/>
      <c r="AY23" s="112"/>
    </row>
    <row r="26" ht="19.5" customHeight="1"/>
    <row r="27" ht="19.5" customHeight="1"/>
    <row r="29" ht="19.5" customHeight="1"/>
    <row r="30" ht="21" customHeight="1"/>
    <row r="65" ht="15">
      <c r="A65" t="e">
        <f>A44:Q64</f>
        <v>#VALUE!</v>
      </c>
    </row>
  </sheetData>
  <sheetProtection/>
  <mergeCells count="2">
    <mergeCell ref="H2:J2"/>
    <mergeCell ref="AW1:AY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1"/>
  <sheetViews>
    <sheetView zoomScalePageLayoutView="0" workbookViewId="0" topLeftCell="A1">
      <selection activeCell="AW18" sqref="AW18"/>
    </sheetView>
  </sheetViews>
  <sheetFormatPr defaultColWidth="9.140625" defaultRowHeight="15"/>
  <cols>
    <col min="1" max="1" width="24.7109375" style="0" customWidth="1"/>
    <col min="2" max="2" width="21.140625" style="0" customWidth="1"/>
    <col min="3" max="16" width="6.57421875" style="0" hidden="1" customWidth="1"/>
    <col min="17" max="17" width="7.140625" style="0" hidden="1" customWidth="1"/>
    <col min="18" max="19" width="6.8515625" style="0" hidden="1" customWidth="1"/>
    <col min="20" max="20" width="7.28125" style="0" hidden="1" customWidth="1"/>
    <col min="21" max="21" width="6.8515625" style="0" hidden="1" customWidth="1"/>
    <col min="22" max="22" width="7.00390625" style="0" hidden="1" customWidth="1"/>
    <col min="23" max="38" width="6.57421875" style="0" hidden="1" customWidth="1"/>
    <col min="39" max="41" width="7.28125" style="0" hidden="1" customWidth="1"/>
    <col min="42" max="42" width="7.00390625" style="0" hidden="1" customWidth="1"/>
    <col min="43" max="46" width="6.57421875" style="0" hidden="1" customWidth="1"/>
    <col min="47" max="47" width="7.00390625" style="0" customWidth="1"/>
    <col min="48" max="48" width="6.8515625" style="0" customWidth="1"/>
    <col min="49" max="49" width="8.8515625" style="0" customWidth="1"/>
    <col min="50" max="50" width="8.8515625" style="13" customWidth="1"/>
    <col min="51" max="51" width="23.28125" style="12" customWidth="1"/>
    <col min="52" max="52" width="9.57421875" style="0" customWidth="1"/>
  </cols>
  <sheetData>
    <row r="1" spans="1:52" ht="21.75">
      <c r="A1" s="154" t="s">
        <v>167</v>
      </c>
      <c r="B1" s="154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68"/>
      <c r="AV1" s="68"/>
      <c r="AW1" s="48"/>
      <c r="AX1" s="48" t="s">
        <v>187</v>
      </c>
      <c r="AY1" s="69"/>
      <c r="AZ1" s="70"/>
    </row>
    <row r="2" spans="1:52" ht="2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5"/>
      <c r="AV2" s="16" t="s">
        <v>62</v>
      </c>
      <c r="AW2" s="15"/>
      <c r="AX2" s="17"/>
      <c r="AY2" s="18"/>
      <c r="AZ2" s="19"/>
    </row>
    <row r="3" spans="1:52" ht="20.25">
      <c r="A3" s="46" t="s">
        <v>49</v>
      </c>
      <c r="B3" s="46" t="s">
        <v>50</v>
      </c>
      <c r="C3" s="44">
        <v>42621</v>
      </c>
      <c r="D3" s="44">
        <v>42621</v>
      </c>
      <c r="E3" s="44">
        <v>42628</v>
      </c>
      <c r="F3" s="44">
        <v>42628</v>
      </c>
      <c r="G3" s="44">
        <v>42635</v>
      </c>
      <c r="H3" s="44">
        <v>42635</v>
      </c>
      <c r="I3" s="44">
        <v>42642</v>
      </c>
      <c r="J3" s="44">
        <v>42642</v>
      </c>
      <c r="K3" s="44">
        <v>42649</v>
      </c>
      <c r="L3" s="44">
        <v>42649</v>
      </c>
      <c r="M3" s="44">
        <v>42656</v>
      </c>
      <c r="N3" s="44">
        <v>42656</v>
      </c>
      <c r="O3" s="44">
        <v>42663</v>
      </c>
      <c r="P3" s="44">
        <v>42663</v>
      </c>
      <c r="Q3" s="44">
        <v>42677</v>
      </c>
      <c r="R3" s="44">
        <v>42677</v>
      </c>
      <c r="S3" s="44">
        <v>42684</v>
      </c>
      <c r="T3" s="44">
        <v>42684</v>
      </c>
      <c r="U3" s="44">
        <v>42691</v>
      </c>
      <c r="V3" s="44">
        <v>42691</v>
      </c>
      <c r="W3" s="44">
        <v>42705</v>
      </c>
      <c r="X3" s="44">
        <v>42705</v>
      </c>
      <c r="Y3" s="44">
        <v>42712</v>
      </c>
      <c r="Z3" s="44">
        <v>42712</v>
      </c>
      <c r="AA3" s="44">
        <v>42719</v>
      </c>
      <c r="AB3" s="44">
        <v>42719</v>
      </c>
      <c r="AC3" s="44">
        <v>42374</v>
      </c>
      <c r="AD3" s="44">
        <v>42374</v>
      </c>
      <c r="AE3" s="44">
        <v>42381</v>
      </c>
      <c r="AF3" s="44">
        <v>42381</v>
      </c>
      <c r="AG3" s="44">
        <v>42388</v>
      </c>
      <c r="AH3" s="44">
        <v>42388</v>
      </c>
      <c r="AI3" s="44">
        <v>42395</v>
      </c>
      <c r="AJ3" s="44">
        <v>42395</v>
      </c>
      <c r="AK3" s="44">
        <v>42402</v>
      </c>
      <c r="AL3" s="44">
        <v>42402</v>
      </c>
      <c r="AM3" s="44">
        <v>42409</v>
      </c>
      <c r="AN3" s="44">
        <v>42409</v>
      </c>
      <c r="AO3" s="44">
        <v>42416</v>
      </c>
      <c r="AP3" s="44">
        <v>42416</v>
      </c>
      <c r="AQ3" s="44">
        <v>42423</v>
      </c>
      <c r="AR3" s="44">
        <v>42423</v>
      </c>
      <c r="AS3" s="44">
        <v>42431</v>
      </c>
      <c r="AT3" s="44">
        <v>42431</v>
      </c>
      <c r="AU3" s="16" t="s">
        <v>51</v>
      </c>
      <c r="AV3" s="16" t="s">
        <v>52</v>
      </c>
      <c r="AW3" s="16" t="s">
        <v>53</v>
      </c>
      <c r="AX3" s="20" t="s">
        <v>54</v>
      </c>
      <c r="AY3" s="16" t="s">
        <v>55</v>
      </c>
      <c r="AZ3" s="30" t="s">
        <v>68</v>
      </c>
    </row>
    <row r="4" spans="1:52" ht="16.5">
      <c r="A4" s="2" t="s">
        <v>23</v>
      </c>
      <c r="B4" s="21" t="s">
        <v>126</v>
      </c>
      <c r="C4" s="26">
        <v>1</v>
      </c>
      <c r="D4" s="26">
        <v>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2">
        <f aca="true" t="shared" si="0" ref="AU4:AU35">C4+E4+G4+I4+K4+M4+O4+Q4+S4+U4+W4+Y4+AA4+AC4+AE4+AG4+AI4+AK4+AM4+AO4+AQ4+AS4</f>
        <v>1</v>
      </c>
      <c r="AV4" s="22">
        <f aca="true" t="shared" si="1" ref="AV4:AV35">D4+F4+H4+J4+L4+N4+P4+R4+T4+V4+X4+Z4+AB4+AD4+AF4+AH4+AJ4+AL4+AN4+AP4+AR4+AT4</f>
        <v>0</v>
      </c>
      <c r="AW4" s="22">
        <f aca="true" t="shared" si="2" ref="AW4:AW35">SUM(AU4,AV4)</f>
        <v>1</v>
      </c>
      <c r="AX4" s="23">
        <f aca="true" t="shared" si="3" ref="AX4:AX35">AU4/AW4</f>
        <v>1</v>
      </c>
      <c r="AY4" s="18" t="str">
        <f aca="true" t="shared" si="4" ref="AY4:AY35">IF(AW4&lt;20,"NOT QUALIFIED",IF(AND(AW4&gt;=20,AW4&lt;40),"STATE QUALIFIED",IF(AW4&gt;=40,"NATIONALS QUALIFIED","")))</f>
        <v>NOT QUALIFIED</v>
      </c>
      <c r="AZ4" s="94">
        <f aca="true" t="shared" si="5" ref="AZ4:AZ33">IF(AW4&gt;=(125*75%),"V","")</f>
      </c>
    </row>
    <row r="5" spans="1:52" ht="16.5">
      <c r="A5" s="2" t="s">
        <v>75</v>
      </c>
      <c r="B5" s="21" t="s">
        <v>20</v>
      </c>
      <c r="C5" s="28">
        <v>3</v>
      </c>
      <c r="D5" s="28">
        <v>0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2">
        <f t="shared" si="0"/>
        <v>3</v>
      </c>
      <c r="AV5" s="22">
        <f t="shared" si="1"/>
        <v>0</v>
      </c>
      <c r="AW5" s="22">
        <f t="shared" si="2"/>
        <v>3</v>
      </c>
      <c r="AX5" s="23">
        <f t="shared" si="3"/>
        <v>1</v>
      </c>
      <c r="AY5" s="18" t="str">
        <f t="shared" si="4"/>
        <v>NOT QUALIFIED</v>
      </c>
      <c r="AZ5" s="94">
        <f t="shared" si="5"/>
      </c>
    </row>
    <row r="6" spans="1:52" ht="16.5">
      <c r="A6" s="1" t="s">
        <v>70</v>
      </c>
      <c r="B6" s="24" t="s">
        <v>14</v>
      </c>
      <c r="C6" s="22"/>
      <c r="D6" s="22"/>
      <c r="E6" s="22">
        <v>5</v>
      </c>
      <c r="F6" s="22">
        <v>0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>
        <f t="shared" si="0"/>
        <v>5</v>
      </c>
      <c r="AV6" s="22">
        <f t="shared" si="1"/>
        <v>0</v>
      </c>
      <c r="AW6" s="22">
        <f t="shared" si="2"/>
        <v>5</v>
      </c>
      <c r="AX6" s="23">
        <f t="shared" si="3"/>
        <v>1</v>
      </c>
      <c r="AY6" s="18" t="str">
        <f t="shared" si="4"/>
        <v>NOT QUALIFIED</v>
      </c>
      <c r="AZ6" s="94">
        <f t="shared" si="5"/>
      </c>
    </row>
    <row r="7" spans="1:52" ht="16.5">
      <c r="A7" s="1" t="s">
        <v>10</v>
      </c>
      <c r="B7" s="3" t="s">
        <v>6</v>
      </c>
      <c r="C7" s="22"/>
      <c r="D7" s="22"/>
      <c r="E7" s="22">
        <v>1</v>
      </c>
      <c r="F7" s="22">
        <v>0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>
        <f t="shared" si="0"/>
        <v>1</v>
      </c>
      <c r="AV7" s="22">
        <f t="shared" si="1"/>
        <v>0</v>
      </c>
      <c r="AW7" s="22">
        <f t="shared" si="2"/>
        <v>1</v>
      </c>
      <c r="AX7" s="23">
        <f t="shared" si="3"/>
        <v>1</v>
      </c>
      <c r="AY7" s="18" t="str">
        <f t="shared" si="4"/>
        <v>NOT QUALIFIED</v>
      </c>
      <c r="AZ7" s="94">
        <f t="shared" si="5"/>
      </c>
    </row>
    <row r="8" spans="1:52" ht="16.5">
      <c r="A8" s="3" t="s">
        <v>19</v>
      </c>
      <c r="B8" s="3" t="s">
        <v>1</v>
      </c>
      <c r="C8" s="25"/>
      <c r="D8" s="25"/>
      <c r="E8" s="25">
        <v>4</v>
      </c>
      <c r="F8" s="25">
        <v>0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2">
        <f t="shared" si="0"/>
        <v>4</v>
      </c>
      <c r="AV8" s="22">
        <f t="shared" si="1"/>
        <v>0</v>
      </c>
      <c r="AW8" s="22">
        <f t="shared" si="2"/>
        <v>4</v>
      </c>
      <c r="AX8" s="23">
        <f t="shared" si="3"/>
        <v>1</v>
      </c>
      <c r="AY8" s="18" t="str">
        <f t="shared" si="4"/>
        <v>NOT QUALIFIED</v>
      </c>
      <c r="AZ8" s="94">
        <f t="shared" si="5"/>
      </c>
    </row>
    <row r="9" spans="1:52" ht="16.5">
      <c r="A9" s="1" t="s">
        <v>115</v>
      </c>
      <c r="B9" s="24" t="s">
        <v>157</v>
      </c>
      <c r="C9" s="26">
        <v>4</v>
      </c>
      <c r="D9" s="26">
        <v>1</v>
      </c>
      <c r="E9" s="26">
        <v>5</v>
      </c>
      <c r="F9" s="26">
        <v>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2">
        <f t="shared" si="0"/>
        <v>9</v>
      </c>
      <c r="AV9" s="22">
        <f t="shared" si="1"/>
        <v>1</v>
      </c>
      <c r="AW9" s="22">
        <f t="shared" si="2"/>
        <v>10</v>
      </c>
      <c r="AX9" s="23">
        <f t="shared" si="3"/>
        <v>0.9</v>
      </c>
      <c r="AY9" s="18" t="str">
        <f t="shared" si="4"/>
        <v>NOT QUALIFIED</v>
      </c>
      <c r="AZ9" s="94">
        <f t="shared" si="5"/>
      </c>
    </row>
    <row r="10" spans="1:52" ht="16.5">
      <c r="A10" s="3" t="s">
        <v>69</v>
      </c>
      <c r="B10" s="3" t="s">
        <v>1</v>
      </c>
      <c r="C10" s="25">
        <v>4</v>
      </c>
      <c r="D10" s="25">
        <v>0</v>
      </c>
      <c r="E10" s="25">
        <v>3</v>
      </c>
      <c r="F10" s="25">
        <v>1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2">
        <f t="shared" si="0"/>
        <v>7</v>
      </c>
      <c r="AV10" s="22">
        <f t="shared" si="1"/>
        <v>1</v>
      </c>
      <c r="AW10" s="22">
        <f t="shared" si="2"/>
        <v>8</v>
      </c>
      <c r="AX10" s="23">
        <f t="shared" si="3"/>
        <v>0.875</v>
      </c>
      <c r="AY10" s="18" t="str">
        <f t="shared" si="4"/>
        <v>NOT QUALIFIED</v>
      </c>
      <c r="AZ10" s="94">
        <f t="shared" si="5"/>
      </c>
    </row>
    <row r="11" spans="1:52" ht="16.5">
      <c r="A11" s="1" t="s">
        <v>7</v>
      </c>
      <c r="B11" s="3" t="s">
        <v>157</v>
      </c>
      <c r="C11" s="25">
        <v>3</v>
      </c>
      <c r="D11" s="25">
        <v>2</v>
      </c>
      <c r="E11" s="25">
        <v>5</v>
      </c>
      <c r="F11" s="25">
        <v>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2">
        <f t="shared" si="0"/>
        <v>8</v>
      </c>
      <c r="AV11" s="22">
        <f t="shared" si="1"/>
        <v>2</v>
      </c>
      <c r="AW11" s="22">
        <f t="shared" si="2"/>
        <v>10</v>
      </c>
      <c r="AX11" s="23">
        <f t="shared" si="3"/>
        <v>0.8</v>
      </c>
      <c r="AY11" s="18" t="str">
        <f t="shared" si="4"/>
        <v>NOT QUALIFIED</v>
      </c>
      <c r="AZ11" s="94">
        <f t="shared" si="5"/>
      </c>
    </row>
    <row r="12" spans="1:52" ht="16.5">
      <c r="A12" s="2" t="s">
        <v>5</v>
      </c>
      <c r="B12" s="3" t="s">
        <v>6</v>
      </c>
      <c r="C12" s="26"/>
      <c r="D12" s="26"/>
      <c r="E12" s="26">
        <v>4</v>
      </c>
      <c r="F12" s="26">
        <v>1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2">
        <f t="shared" si="0"/>
        <v>4</v>
      </c>
      <c r="AV12" s="22">
        <f t="shared" si="1"/>
        <v>1</v>
      </c>
      <c r="AW12" s="22">
        <f t="shared" si="2"/>
        <v>5</v>
      </c>
      <c r="AX12" s="23">
        <f t="shared" si="3"/>
        <v>0.8</v>
      </c>
      <c r="AY12" s="18" t="str">
        <f t="shared" si="4"/>
        <v>NOT QUALIFIED</v>
      </c>
      <c r="AZ12" s="94">
        <f t="shared" si="5"/>
      </c>
    </row>
    <row r="13" spans="1:52" ht="16.5">
      <c r="A13" s="2" t="s">
        <v>16</v>
      </c>
      <c r="B13" s="21" t="s">
        <v>14</v>
      </c>
      <c r="C13" s="26">
        <v>5</v>
      </c>
      <c r="D13" s="26">
        <v>0</v>
      </c>
      <c r="E13" s="26">
        <v>2</v>
      </c>
      <c r="F13" s="26">
        <v>2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2">
        <f t="shared" si="0"/>
        <v>7</v>
      </c>
      <c r="AV13" s="22">
        <f t="shared" si="1"/>
        <v>2</v>
      </c>
      <c r="AW13" s="22">
        <f t="shared" si="2"/>
        <v>9</v>
      </c>
      <c r="AX13" s="23">
        <f t="shared" si="3"/>
        <v>0.7777777777777778</v>
      </c>
      <c r="AY13" s="18" t="str">
        <f t="shared" si="4"/>
        <v>NOT QUALIFIED</v>
      </c>
      <c r="AZ13" s="94">
        <f t="shared" si="5"/>
      </c>
    </row>
    <row r="14" spans="1:52" ht="16.5">
      <c r="A14" s="1" t="s">
        <v>13</v>
      </c>
      <c r="B14" s="1" t="s">
        <v>14</v>
      </c>
      <c r="C14" s="26">
        <v>3</v>
      </c>
      <c r="D14" s="26">
        <v>2</v>
      </c>
      <c r="E14" s="26">
        <v>4</v>
      </c>
      <c r="F14" s="26">
        <v>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2">
        <f t="shared" si="0"/>
        <v>7</v>
      </c>
      <c r="AV14" s="22">
        <f t="shared" si="1"/>
        <v>2</v>
      </c>
      <c r="AW14" s="22">
        <f t="shared" si="2"/>
        <v>9</v>
      </c>
      <c r="AX14" s="23">
        <f t="shared" si="3"/>
        <v>0.7777777777777778</v>
      </c>
      <c r="AY14" s="18" t="str">
        <f t="shared" si="4"/>
        <v>NOT QUALIFIED</v>
      </c>
      <c r="AZ14" s="94">
        <f t="shared" si="5"/>
      </c>
    </row>
    <row r="15" spans="1:52" ht="16.5">
      <c r="A15" s="2" t="s">
        <v>88</v>
      </c>
      <c r="B15" s="21" t="s">
        <v>47</v>
      </c>
      <c r="C15" s="25">
        <v>3</v>
      </c>
      <c r="D15" s="25">
        <v>1</v>
      </c>
      <c r="E15" s="25">
        <v>3</v>
      </c>
      <c r="F15" s="25">
        <v>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2">
        <f t="shared" si="0"/>
        <v>6</v>
      </c>
      <c r="AV15" s="22">
        <f t="shared" si="1"/>
        <v>2</v>
      </c>
      <c r="AW15" s="22">
        <f t="shared" si="2"/>
        <v>8</v>
      </c>
      <c r="AX15" s="23">
        <f t="shared" si="3"/>
        <v>0.75</v>
      </c>
      <c r="AY15" s="18" t="str">
        <f t="shared" si="4"/>
        <v>NOT QUALIFIED</v>
      </c>
      <c r="AZ15" s="94">
        <f t="shared" si="5"/>
      </c>
    </row>
    <row r="16" spans="1:52" ht="16.5">
      <c r="A16" s="1" t="s">
        <v>24</v>
      </c>
      <c r="B16" s="1" t="s">
        <v>47</v>
      </c>
      <c r="C16" s="25">
        <v>3</v>
      </c>
      <c r="D16" s="25">
        <v>1</v>
      </c>
      <c r="E16" s="25">
        <v>3</v>
      </c>
      <c r="F16" s="25">
        <v>1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2">
        <f t="shared" si="0"/>
        <v>6</v>
      </c>
      <c r="AV16" s="22">
        <f t="shared" si="1"/>
        <v>2</v>
      </c>
      <c r="AW16" s="22">
        <f t="shared" si="2"/>
        <v>8</v>
      </c>
      <c r="AX16" s="23">
        <f t="shared" si="3"/>
        <v>0.75</v>
      </c>
      <c r="AY16" s="18" t="str">
        <f t="shared" si="4"/>
        <v>NOT QUALIFIED</v>
      </c>
      <c r="AZ16" s="94">
        <f t="shared" si="5"/>
      </c>
    </row>
    <row r="17" spans="1:52" ht="16.5">
      <c r="A17" s="2" t="s">
        <v>3</v>
      </c>
      <c r="B17" s="3" t="s">
        <v>1</v>
      </c>
      <c r="C17" s="22">
        <v>3</v>
      </c>
      <c r="D17" s="22">
        <v>1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>
        <f t="shared" si="0"/>
        <v>3</v>
      </c>
      <c r="AV17" s="22">
        <f t="shared" si="1"/>
        <v>1</v>
      </c>
      <c r="AW17" s="22">
        <f t="shared" si="2"/>
        <v>4</v>
      </c>
      <c r="AX17" s="23">
        <f t="shared" si="3"/>
        <v>0.75</v>
      </c>
      <c r="AY17" s="18" t="str">
        <f t="shared" si="4"/>
        <v>NOT QUALIFIED</v>
      </c>
      <c r="AZ17" s="94">
        <f t="shared" si="5"/>
      </c>
    </row>
    <row r="18" spans="1:52" ht="16.5">
      <c r="A18" s="1" t="s">
        <v>182</v>
      </c>
      <c r="B18" s="24" t="s">
        <v>1</v>
      </c>
      <c r="C18" s="22"/>
      <c r="D18" s="22"/>
      <c r="E18" s="22">
        <v>3</v>
      </c>
      <c r="F18" s="22">
        <v>1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>
        <f t="shared" si="0"/>
        <v>3</v>
      </c>
      <c r="AV18" s="22">
        <f t="shared" si="1"/>
        <v>1</v>
      </c>
      <c r="AW18" s="22">
        <f t="shared" si="2"/>
        <v>4</v>
      </c>
      <c r="AX18" s="23">
        <f t="shared" si="3"/>
        <v>0.75</v>
      </c>
      <c r="AY18" s="18" t="str">
        <f t="shared" si="4"/>
        <v>NOT QUALIFIED</v>
      </c>
      <c r="AZ18" s="94">
        <f t="shared" si="5"/>
      </c>
    </row>
    <row r="19" spans="1:52" ht="16.5">
      <c r="A19" s="1" t="s">
        <v>132</v>
      </c>
      <c r="B19" s="24" t="s">
        <v>128</v>
      </c>
      <c r="C19" s="28">
        <v>3</v>
      </c>
      <c r="D19" s="28">
        <v>2</v>
      </c>
      <c r="E19" s="28">
        <v>4</v>
      </c>
      <c r="F19" s="28">
        <v>1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2">
        <f t="shared" si="0"/>
        <v>7</v>
      </c>
      <c r="AV19" s="22">
        <f t="shared" si="1"/>
        <v>3</v>
      </c>
      <c r="AW19" s="22">
        <f t="shared" si="2"/>
        <v>10</v>
      </c>
      <c r="AX19" s="23">
        <f t="shared" si="3"/>
        <v>0.7</v>
      </c>
      <c r="AY19" s="18" t="str">
        <f t="shared" si="4"/>
        <v>NOT QUALIFIED</v>
      </c>
      <c r="AZ19" s="94">
        <f t="shared" si="5"/>
      </c>
    </row>
    <row r="20" spans="1:52" ht="16.5">
      <c r="A20" s="1" t="s">
        <v>105</v>
      </c>
      <c r="B20" s="24" t="s">
        <v>157</v>
      </c>
      <c r="C20" s="25">
        <v>3</v>
      </c>
      <c r="D20" s="25">
        <v>2</v>
      </c>
      <c r="E20" s="25">
        <v>4</v>
      </c>
      <c r="F20" s="25">
        <v>1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2">
        <f t="shared" si="0"/>
        <v>7</v>
      </c>
      <c r="AV20" s="22">
        <f t="shared" si="1"/>
        <v>3</v>
      </c>
      <c r="AW20" s="22">
        <f t="shared" si="2"/>
        <v>10</v>
      </c>
      <c r="AX20" s="23">
        <f t="shared" si="3"/>
        <v>0.7</v>
      </c>
      <c r="AY20" s="18" t="str">
        <f t="shared" si="4"/>
        <v>NOT QUALIFIED</v>
      </c>
      <c r="AZ20" s="94">
        <f t="shared" si="5"/>
      </c>
    </row>
    <row r="21" spans="1:52" ht="16.5">
      <c r="A21" s="1" t="s">
        <v>138</v>
      </c>
      <c r="B21" s="24" t="s">
        <v>157</v>
      </c>
      <c r="C21" s="25">
        <v>3</v>
      </c>
      <c r="D21" s="25">
        <v>2</v>
      </c>
      <c r="E21" s="25">
        <v>4</v>
      </c>
      <c r="F21" s="25">
        <v>1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2">
        <f t="shared" si="0"/>
        <v>7</v>
      </c>
      <c r="AV21" s="22">
        <f t="shared" si="1"/>
        <v>3</v>
      </c>
      <c r="AW21" s="22">
        <f t="shared" si="2"/>
        <v>10</v>
      </c>
      <c r="AX21" s="23">
        <f t="shared" si="3"/>
        <v>0.7</v>
      </c>
      <c r="AY21" s="18" t="str">
        <f t="shared" si="4"/>
        <v>NOT QUALIFIED</v>
      </c>
      <c r="AZ21" s="94">
        <f t="shared" si="5"/>
      </c>
    </row>
    <row r="22" spans="1:52" ht="16.5">
      <c r="A22" s="1" t="s">
        <v>148</v>
      </c>
      <c r="B22" s="1" t="s">
        <v>1</v>
      </c>
      <c r="C22" s="29">
        <v>4</v>
      </c>
      <c r="D22" s="29">
        <v>1</v>
      </c>
      <c r="E22" s="29">
        <v>3</v>
      </c>
      <c r="F22" s="29">
        <v>2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2">
        <f t="shared" si="0"/>
        <v>7</v>
      </c>
      <c r="AV22" s="22">
        <f t="shared" si="1"/>
        <v>3</v>
      </c>
      <c r="AW22" s="22">
        <f t="shared" si="2"/>
        <v>10</v>
      </c>
      <c r="AX22" s="23">
        <f t="shared" si="3"/>
        <v>0.7</v>
      </c>
      <c r="AY22" s="18" t="str">
        <f t="shared" si="4"/>
        <v>NOT QUALIFIED</v>
      </c>
      <c r="AZ22" s="94">
        <f t="shared" si="5"/>
      </c>
    </row>
    <row r="23" spans="1:52" ht="16.5">
      <c r="A23" s="21" t="s">
        <v>119</v>
      </c>
      <c r="B23" s="21" t="s">
        <v>47</v>
      </c>
      <c r="C23" s="95">
        <v>3</v>
      </c>
      <c r="D23" s="95">
        <v>1</v>
      </c>
      <c r="E23" s="95">
        <v>3</v>
      </c>
      <c r="F23" s="95">
        <v>2</v>
      </c>
      <c r="G23" s="94"/>
      <c r="H23" s="98"/>
      <c r="I23" s="98"/>
      <c r="J23" s="98"/>
      <c r="K23" s="94"/>
      <c r="L23" s="94"/>
      <c r="M23" s="95"/>
      <c r="N23" s="95"/>
      <c r="O23" s="96"/>
      <c r="P23" s="96"/>
      <c r="Q23" s="95"/>
      <c r="R23" s="95"/>
      <c r="S23" s="98"/>
      <c r="T23" s="98"/>
      <c r="U23" s="96"/>
      <c r="V23" s="96"/>
      <c r="W23" s="94"/>
      <c r="X23" s="94"/>
      <c r="Y23" s="96"/>
      <c r="Z23" s="96"/>
      <c r="AA23" s="95"/>
      <c r="AB23" s="95"/>
      <c r="AC23" s="96"/>
      <c r="AD23" s="96"/>
      <c r="AE23" s="94"/>
      <c r="AF23" s="94"/>
      <c r="AG23" s="96"/>
      <c r="AH23" s="96"/>
      <c r="AI23" s="95"/>
      <c r="AJ23" s="95"/>
      <c r="AK23" s="96"/>
      <c r="AL23" s="96"/>
      <c r="AM23" s="95"/>
      <c r="AN23" s="95"/>
      <c r="AO23" s="95"/>
      <c r="AP23" s="95"/>
      <c r="AQ23" s="96"/>
      <c r="AR23" s="96"/>
      <c r="AS23" s="96"/>
      <c r="AT23" s="96"/>
      <c r="AU23" s="22">
        <f t="shared" si="0"/>
        <v>6</v>
      </c>
      <c r="AV23" s="22">
        <f t="shared" si="1"/>
        <v>3</v>
      </c>
      <c r="AW23" s="22">
        <f t="shared" si="2"/>
        <v>9</v>
      </c>
      <c r="AX23" s="23">
        <f t="shared" si="3"/>
        <v>0.6666666666666666</v>
      </c>
      <c r="AY23" s="18" t="str">
        <f t="shared" si="4"/>
        <v>NOT QUALIFIED</v>
      </c>
      <c r="AZ23" s="94">
        <f t="shared" si="5"/>
      </c>
    </row>
    <row r="24" spans="1:52" ht="16.5">
      <c r="A24" s="1" t="s">
        <v>166</v>
      </c>
      <c r="B24" s="24" t="s">
        <v>20</v>
      </c>
      <c r="C24" s="22">
        <v>3</v>
      </c>
      <c r="D24" s="22">
        <v>2</v>
      </c>
      <c r="E24" s="22">
        <v>3</v>
      </c>
      <c r="F24" s="22">
        <v>1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>
        <f t="shared" si="0"/>
        <v>6</v>
      </c>
      <c r="AV24" s="22">
        <f t="shared" si="1"/>
        <v>3</v>
      </c>
      <c r="AW24" s="22">
        <f t="shared" si="2"/>
        <v>9</v>
      </c>
      <c r="AX24" s="23">
        <f t="shared" si="3"/>
        <v>0.6666666666666666</v>
      </c>
      <c r="AY24" s="18" t="str">
        <f t="shared" si="4"/>
        <v>NOT QUALIFIED</v>
      </c>
      <c r="AZ24" s="94">
        <f t="shared" si="5"/>
      </c>
    </row>
    <row r="25" spans="1:52" ht="16.5">
      <c r="A25" s="1" t="s">
        <v>107</v>
      </c>
      <c r="B25" s="21" t="s">
        <v>45</v>
      </c>
      <c r="C25" s="21">
        <v>2</v>
      </c>
      <c r="D25" s="21">
        <v>2</v>
      </c>
      <c r="E25" s="21">
        <v>3</v>
      </c>
      <c r="F25" s="21">
        <v>1</v>
      </c>
      <c r="G25" s="95"/>
      <c r="H25" s="98"/>
      <c r="I25" s="98"/>
      <c r="J25" s="98"/>
      <c r="K25" s="94"/>
      <c r="L25" s="94"/>
      <c r="M25" s="95"/>
      <c r="N25" s="95"/>
      <c r="O25" s="95"/>
      <c r="P25" s="95"/>
      <c r="Q25" s="95"/>
      <c r="R25" s="95"/>
      <c r="S25" s="95"/>
      <c r="T25" s="95"/>
      <c r="U25" s="94"/>
      <c r="V25" s="94"/>
      <c r="W25" s="96"/>
      <c r="X25" s="96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4"/>
      <c r="AL25" s="94"/>
      <c r="AM25" s="96"/>
      <c r="AN25" s="96"/>
      <c r="AO25" s="95"/>
      <c r="AP25" s="95"/>
      <c r="AQ25" s="95"/>
      <c r="AR25" s="95"/>
      <c r="AS25" s="95"/>
      <c r="AT25" s="95"/>
      <c r="AU25" s="22">
        <f t="shared" si="0"/>
        <v>5</v>
      </c>
      <c r="AV25" s="22">
        <f t="shared" si="1"/>
        <v>3</v>
      </c>
      <c r="AW25" s="22">
        <f t="shared" si="2"/>
        <v>8</v>
      </c>
      <c r="AX25" s="23">
        <f t="shared" si="3"/>
        <v>0.625</v>
      </c>
      <c r="AY25" s="18" t="str">
        <f t="shared" si="4"/>
        <v>NOT QUALIFIED</v>
      </c>
      <c r="AZ25" s="94">
        <f t="shared" si="5"/>
      </c>
    </row>
    <row r="26" spans="1:52" ht="16.5">
      <c r="A26" s="1" t="s">
        <v>99</v>
      </c>
      <c r="B26" s="24" t="s">
        <v>78</v>
      </c>
      <c r="C26" s="22">
        <v>3</v>
      </c>
      <c r="D26" s="22">
        <v>2</v>
      </c>
      <c r="E26" s="22">
        <v>3</v>
      </c>
      <c r="F26" s="22">
        <v>2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>
        <f t="shared" si="0"/>
        <v>6</v>
      </c>
      <c r="AV26" s="22">
        <f t="shared" si="1"/>
        <v>4</v>
      </c>
      <c r="AW26" s="22">
        <f t="shared" si="2"/>
        <v>10</v>
      </c>
      <c r="AX26" s="23">
        <f t="shared" si="3"/>
        <v>0.6</v>
      </c>
      <c r="AY26" s="18" t="str">
        <f t="shared" si="4"/>
        <v>NOT QUALIFIED</v>
      </c>
      <c r="AZ26" s="94">
        <f t="shared" si="5"/>
      </c>
    </row>
    <row r="27" spans="1:52" ht="16.5">
      <c r="A27" s="1" t="s">
        <v>98</v>
      </c>
      <c r="B27" s="24" t="s">
        <v>78</v>
      </c>
      <c r="C27" s="22">
        <v>2</v>
      </c>
      <c r="D27" s="22">
        <v>3</v>
      </c>
      <c r="E27" s="22">
        <v>4</v>
      </c>
      <c r="F27" s="22">
        <v>1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>
        <f t="shared" si="0"/>
        <v>6</v>
      </c>
      <c r="AV27" s="22">
        <f t="shared" si="1"/>
        <v>4</v>
      </c>
      <c r="AW27" s="22">
        <f t="shared" si="2"/>
        <v>10</v>
      </c>
      <c r="AX27" s="23">
        <f t="shared" si="3"/>
        <v>0.6</v>
      </c>
      <c r="AY27" s="18" t="str">
        <f t="shared" si="4"/>
        <v>NOT QUALIFIED</v>
      </c>
      <c r="AZ27" s="94">
        <f t="shared" si="5"/>
      </c>
    </row>
    <row r="28" spans="1:52" ht="16.5">
      <c r="A28" s="1" t="s">
        <v>130</v>
      </c>
      <c r="B28" s="24" t="s">
        <v>128</v>
      </c>
      <c r="C28" s="25">
        <v>3</v>
      </c>
      <c r="D28" s="25">
        <v>2</v>
      </c>
      <c r="E28" s="25">
        <v>3</v>
      </c>
      <c r="F28" s="25">
        <v>2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2">
        <f t="shared" si="0"/>
        <v>6</v>
      </c>
      <c r="AV28" s="22">
        <f t="shared" si="1"/>
        <v>4</v>
      </c>
      <c r="AW28" s="22">
        <f t="shared" si="2"/>
        <v>10</v>
      </c>
      <c r="AX28" s="23">
        <f t="shared" si="3"/>
        <v>0.6</v>
      </c>
      <c r="AY28" s="18" t="str">
        <f t="shared" si="4"/>
        <v>NOT QUALIFIED</v>
      </c>
      <c r="AZ28" s="94">
        <f t="shared" si="5"/>
      </c>
    </row>
    <row r="29" spans="1:52" ht="16.5">
      <c r="A29" s="1" t="s">
        <v>116</v>
      </c>
      <c r="B29" s="21" t="s">
        <v>162</v>
      </c>
      <c r="C29" s="22">
        <v>4</v>
      </c>
      <c r="D29" s="22">
        <v>1</v>
      </c>
      <c r="E29" s="22">
        <v>2</v>
      </c>
      <c r="F29" s="22">
        <v>3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97"/>
      <c r="T29" s="97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>
        <f t="shared" si="0"/>
        <v>6</v>
      </c>
      <c r="AV29" s="22">
        <f t="shared" si="1"/>
        <v>4</v>
      </c>
      <c r="AW29" s="22">
        <f t="shared" si="2"/>
        <v>10</v>
      </c>
      <c r="AX29" s="23">
        <f t="shared" si="3"/>
        <v>0.6</v>
      </c>
      <c r="AY29" s="18" t="str">
        <f t="shared" si="4"/>
        <v>NOT QUALIFIED</v>
      </c>
      <c r="AZ29" s="94">
        <f t="shared" si="5"/>
      </c>
    </row>
    <row r="30" spans="1:52" ht="16.5">
      <c r="A30" s="3" t="s">
        <v>9</v>
      </c>
      <c r="B30" s="3" t="s">
        <v>6</v>
      </c>
      <c r="C30" s="26">
        <v>4</v>
      </c>
      <c r="D30" s="26">
        <v>1</v>
      </c>
      <c r="E30" s="26">
        <v>2</v>
      </c>
      <c r="F30" s="26">
        <v>3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2">
        <f t="shared" si="0"/>
        <v>6</v>
      </c>
      <c r="AV30" s="22">
        <f t="shared" si="1"/>
        <v>4</v>
      </c>
      <c r="AW30" s="22">
        <f t="shared" si="2"/>
        <v>10</v>
      </c>
      <c r="AX30" s="23">
        <f t="shared" si="3"/>
        <v>0.6</v>
      </c>
      <c r="AY30" s="18" t="str">
        <f t="shared" si="4"/>
        <v>NOT QUALIFIED</v>
      </c>
      <c r="AZ30" s="94">
        <f t="shared" si="5"/>
      </c>
    </row>
    <row r="31" spans="1:52" ht="16.5">
      <c r="A31" s="1" t="s">
        <v>17</v>
      </c>
      <c r="B31" s="24" t="s">
        <v>6</v>
      </c>
      <c r="C31" s="29">
        <v>3</v>
      </c>
      <c r="D31" s="29">
        <v>2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2">
        <f t="shared" si="0"/>
        <v>3</v>
      </c>
      <c r="AV31" s="22">
        <f t="shared" si="1"/>
        <v>2</v>
      </c>
      <c r="AW31" s="22">
        <f t="shared" si="2"/>
        <v>5</v>
      </c>
      <c r="AX31" s="23">
        <f t="shared" si="3"/>
        <v>0.6</v>
      </c>
      <c r="AY31" s="18" t="str">
        <f t="shared" si="4"/>
        <v>NOT QUALIFIED</v>
      </c>
      <c r="AZ31" s="94">
        <f t="shared" si="5"/>
      </c>
    </row>
    <row r="32" spans="1:52" ht="16.5">
      <c r="A32" s="2" t="s">
        <v>141</v>
      </c>
      <c r="B32" s="21" t="s">
        <v>157</v>
      </c>
      <c r="C32" s="22"/>
      <c r="D32" s="22"/>
      <c r="E32" s="22">
        <v>3</v>
      </c>
      <c r="F32" s="22">
        <v>2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>
        <f t="shared" si="0"/>
        <v>3</v>
      </c>
      <c r="AV32" s="22">
        <f t="shared" si="1"/>
        <v>2</v>
      </c>
      <c r="AW32" s="22">
        <f t="shared" si="2"/>
        <v>5</v>
      </c>
      <c r="AX32" s="23">
        <f t="shared" si="3"/>
        <v>0.6</v>
      </c>
      <c r="AY32" s="18" t="str">
        <f t="shared" si="4"/>
        <v>NOT QUALIFIED</v>
      </c>
      <c r="AZ32" s="94">
        <f t="shared" si="5"/>
      </c>
    </row>
    <row r="33" spans="1:52" ht="16.5">
      <c r="A33" s="1" t="s">
        <v>87</v>
      </c>
      <c r="B33" s="21" t="s">
        <v>162</v>
      </c>
      <c r="C33" s="25">
        <v>0</v>
      </c>
      <c r="D33" s="25">
        <v>2</v>
      </c>
      <c r="E33" s="25">
        <v>4</v>
      </c>
      <c r="F33" s="25">
        <v>1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2">
        <f t="shared" si="0"/>
        <v>4</v>
      </c>
      <c r="AV33" s="22">
        <f t="shared" si="1"/>
        <v>3</v>
      </c>
      <c r="AW33" s="22">
        <f t="shared" si="2"/>
        <v>7</v>
      </c>
      <c r="AX33" s="23">
        <f t="shared" si="3"/>
        <v>0.5714285714285714</v>
      </c>
      <c r="AY33" s="18" t="str">
        <f t="shared" si="4"/>
        <v>NOT QUALIFIED</v>
      </c>
      <c r="AZ33" s="94">
        <f t="shared" si="5"/>
      </c>
    </row>
    <row r="34" spans="1:52" ht="16.5">
      <c r="A34" s="2" t="s">
        <v>150</v>
      </c>
      <c r="B34" s="2" t="s">
        <v>45</v>
      </c>
      <c r="C34" s="95">
        <v>3</v>
      </c>
      <c r="D34" s="95">
        <v>2</v>
      </c>
      <c r="E34" s="94">
        <v>2</v>
      </c>
      <c r="F34" s="94">
        <v>2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26"/>
      <c r="AR34" s="26"/>
      <c r="AS34" s="29"/>
      <c r="AT34" s="29"/>
      <c r="AU34" s="22">
        <f t="shared" si="0"/>
        <v>5</v>
      </c>
      <c r="AV34" s="22">
        <f t="shared" si="1"/>
        <v>4</v>
      </c>
      <c r="AW34" s="22">
        <f t="shared" si="2"/>
        <v>9</v>
      </c>
      <c r="AX34" s="23">
        <f t="shared" si="3"/>
        <v>0.5555555555555556</v>
      </c>
      <c r="AY34" s="18" t="str">
        <f t="shared" si="4"/>
        <v>NOT QUALIFIED</v>
      </c>
      <c r="AZ34" s="94"/>
    </row>
    <row r="35" spans="1:52" ht="16.5">
      <c r="A35" s="1" t="s">
        <v>46</v>
      </c>
      <c r="B35" s="27" t="s">
        <v>14</v>
      </c>
      <c r="C35" s="25">
        <v>3</v>
      </c>
      <c r="D35" s="25">
        <v>2</v>
      </c>
      <c r="E35" s="25">
        <v>2</v>
      </c>
      <c r="F35" s="25">
        <v>2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2">
        <f t="shared" si="0"/>
        <v>5</v>
      </c>
      <c r="AV35" s="22">
        <f t="shared" si="1"/>
        <v>4</v>
      </c>
      <c r="AW35" s="22">
        <f t="shared" si="2"/>
        <v>9</v>
      </c>
      <c r="AX35" s="23">
        <f t="shared" si="3"/>
        <v>0.5555555555555556</v>
      </c>
      <c r="AY35" s="18" t="str">
        <f t="shared" si="4"/>
        <v>NOT QUALIFIED</v>
      </c>
      <c r="AZ35" s="94">
        <f aca="true" t="shared" si="6" ref="AZ35:AZ66">IF(AW35&gt;=(125*75%),"V","")</f>
      </c>
    </row>
    <row r="36" spans="1:52" ht="16.5">
      <c r="A36" s="1" t="s">
        <v>100</v>
      </c>
      <c r="B36" s="21" t="s">
        <v>162</v>
      </c>
      <c r="C36" s="22">
        <v>3</v>
      </c>
      <c r="D36" s="22">
        <v>2</v>
      </c>
      <c r="E36" s="22">
        <v>2</v>
      </c>
      <c r="F36" s="22">
        <v>2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>
        <f aca="true" t="shared" si="7" ref="AU36:AU67">C36+E36+G36+I36+K36+M36+O36+Q36+S36+U36+W36+Y36+AA36+AC36+AE36+AG36+AI36+AK36+AM36+AO36+AQ36+AS36</f>
        <v>5</v>
      </c>
      <c r="AV36" s="22">
        <f aca="true" t="shared" si="8" ref="AV36:AV67">D36+F36+H36+J36+L36+N36+P36+R36+T36+V36+X36+Z36+AB36+AD36+AF36+AH36+AJ36+AL36+AN36+AP36+AR36+AT36</f>
        <v>4</v>
      </c>
      <c r="AW36" s="22">
        <f aca="true" t="shared" si="9" ref="AW36:AW67">SUM(AU36,AV36)</f>
        <v>9</v>
      </c>
      <c r="AX36" s="23">
        <f aca="true" t="shared" si="10" ref="AX36:AX67">AU36/AW36</f>
        <v>0.5555555555555556</v>
      </c>
      <c r="AY36" s="18" t="str">
        <f aca="true" t="shared" si="11" ref="AY36:AY67">IF(AW36&lt;20,"NOT QUALIFIED",IF(AND(AW36&gt;=20,AW36&lt;40),"STATE QUALIFIED",IF(AW36&gt;=40,"NATIONALS QUALIFIED","")))</f>
        <v>NOT QUALIFIED</v>
      </c>
      <c r="AZ36" s="94">
        <f t="shared" si="6"/>
      </c>
    </row>
    <row r="37" spans="1:52" ht="16.5">
      <c r="A37" s="1" t="s">
        <v>144</v>
      </c>
      <c r="B37" s="2" t="s">
        <v>140</v>
      </c>
      <c r="C37" s="25">
        <v>3</v>
      </c>
      <c r="D37" s="25">
        <v>0</v>
      </c>
      <c r="E37" s="25">
        <v>1</v>
      </c>
      <c r="F37" s="25">
        <v>4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103"/>
      <c r="AD37" s="103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2">
        <f t="shared" si="7"/>
        <v>4</v>
      </c>
      <c r="AV37" s="22">
        <f t="shared" si="8"/>
        <v>4</v>
      </c>
      <c r="AW37" s="22">
        <f t="shared" si="9"/>
        <v>8</v>
      </c>
      <c r="AX37" s="23">
        <f t="shared" si="10"/>
        <v>0.5</v>
      </c>
      <c r="AY37" s="18" t="str">
        <f t="shared" si="11"/>
        <v>NOT QUALIFIED</v>
      </c>
      <c r="AZ37" s="94">
        <f t="shared" si="6"/>
      </c>
    </row>
    <row r="38" spans="1:52" ht="16.5">
      <c r="A38" s="2" t="s">
        <v>147</v>
      </c>
      <c r="B38" s="21" t="s">
        <v>140</v>
      </c>
      <c r="C38" s="25">
        <v>1</v>
      </c>
      <c r="D38" s="25">
        <v>1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2">
        <f t="shared" si="7"/>
        <v>1</v>
      </c>
      <c r="AV38" s="22">
        <f t="shared" si="8"/>
        <v>1</v>
      </c>
      <c r="AW38" s="22">
        <f t="shared" si="9"/>
        <v>2</v>
      </c>
      <c r="AX38" s="23">
        <f t="shared" si="10"/>
        <v>0.5</v>
      </c>
      <c r="AY38" s="18" t="str">
        <f t="shared" si="11"/>
        <v>NOT QUALIFIED</v>
      </c>
      <c r="AZ38" s="94">
        <f t="shared" si="6"/>
      </c>
    </row>
    <row r="39" spans="1:52" ht="16.5">
      <c r="A39" s="1" t="s">
        <v>82</v>
      </c>
      <c r="B39" s="24" t="s">
        <v>78</v>
      </c>
      <c r="C39" s="22">
        <v>3</v>
      </c>
      <c r="D39" s="22">
        <v>2</v>
      </c>
      <c r="E39" s="22">
        <v>2</v>
      </c>
      <c r="F39" s="22">
        <v>3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>
        <f t="shared" si="7"/>
        <v>5</v>
      </c>
      <c r="AV39" s="22">
        <f t="shared" si="8"/>
        <v>5</v>
      </c>
      <c r="AW39" s="22">
        <f t="shared" si="9"/>
        <v>10</v>
      </c>
      <c r="AX39" s="23">
        <f t="shared" si="10"/>
        <v>0.5</v>
      </c>
      <c r="AY39" s="18" t="str">
        <f t="shared" si="11"/>
        <v>NOT QUALIFIED</v>
      </c>
      <c r="AZ39" s="94">
        <f t="shared" si="6"/>
      </c>
    </row>
    <row r="40" spans="1:52" ht="16.5">
      <c r="A40" s="1" t="s">
        <v>165</v>
      </c>
      <c r="B40" s="24" t="s">
        <v>128</v>
      </c>
      <c r="C40" s="95">
        <v>2</v>
      </c>
      <c r="D40" s="95">
        <v>3</v>
      </c>
      <c r="E40" s="94">
        <v>3</v>
      </c>
      <c r="F40" s="94">
        <v>2</v>
      </c>
      <c r="G40" s="96"/>
      <c r="H40" s="98"/>
      <c r="I40" s="98"/>
      <c r="J40" s="98"/>
      <c r="K40" s="94"/>
      <c r="L40" s="94"/>
      <c r="M40" s="95"/>
      <c r="N40" s="95"/>
      <c r="O40" s="94"/>
      <c r="P40" s="94"/>
      <c r="Q40" s="94"/>
      <c r="R40" s="94"/>
      <c r="S40" s="98"/>
      <c r="T40" s="98"/>
      <c r="U40" s="96"/>
      <c r="V40" s="96"/>
      <c r="W40" s="94"/>
      <c r="X40" s="94"/>
      <c r="Y40" s="102"/>
      <c r="Z40" s="102"/>
      <c r="AA40" s="94"/>
      <c r="AB40" s="94"/>
      <c r="AC40" s="94"/>
      <c r="AD40" s="94"/>
      <c r="AE40" s="96"/>
      <c r="AF40" s="96"/>
      <c r="AG40" s="96"/>
      <c r="AH40" s="96"/>
      <c r="AI40" s="94"/>
      <c r="AJ40" s="94"/>
      <c r="AK40" s="96"/>
      <c r="AL40" s="96"/>
      <c r="AM40" s="94"/>
      <c r="AN40" s="94"/>
      <c r="AO40" s="95"/>
      <c r="AP40" s="95"/>
      <c r="AQ40" s="95"/>
      <c r="AR40" s="95"/>
      <c r="AS40" s="95"/>
      <c r="AT40" s="95"/>
      <c r="AU40" s="22">
        <f t="shared" si="7"/>
        <v>5</v>
      </c>
      <c r="AV40" s="22">
        <f t="shared" si="8"/>
        <v>5</v>
      </c>
      <c r="AW40" s="22">
        <f t="shared" si="9"/>
        <v>10</v>
      </c>
      <c r="AX40" s="23">
        <f t="shared" si="10"/>
        <v>0.5</v>
      </c>
      <c r="AY40" s="18" t="str">
        <f t="shared" si="11"/>
        <v>NOT QUALIFIED</v>
      </c>
      <c r="AZ40" s="94">
        <f t="shared" si="6"/>
      </c>
    </row>
    <row r="41" spans="1:52" ht="16.5">
      <c r="A41" s="1" t="s">
        <v>142</v>
      </c>
      <c r="B41" s="24" t="s">
        <v>128</v>
      </c>
      <c r="C41" s="26">
        <v>0</v>
      </c>
      <c r="D41" s="26">
        <v>2</v>
      </c>
      <c r="E41" s="26">
        <v>2</v>
      </c>
      <c r="F41" s="26">
        <v>0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2">
        <f t="shared" si="7"/>
        <v>2</v>
      </c>
      <c r="AV41" s="22">
        <f t="shared" si="8"/>
        <v>2</v>
      </c>
      <c r="AW41" s="22">
        <f t="shared" si="9"/>
        <v>4</v>
      </c>
      <c r="AX41" s="23">
        <f t="shared" si="10"/>
        <v>0.5</v>
      </c>
      <c r="AY41" s="18" t="str">
        <f t="shared" si="11"/>
        <v>NOT QUALIFIED</v>
      </c>
      <c r="AZ41" s="94">
        <f t="shared" si="6"/>
      </c>
    </row>
    <row r="42" spans="1:52" ht="16.5">
      <c r="A42" s="1" t="s">
        <v>74</v>
      </c>
      <c r="B42" s="1" t="s">
        <v>126</v>
      </c>
      <c r="C42" s="26">
        <v>1</v>
      </c>
      <c r="D42" s="26">
        <v>3</v>
      </c>
      <c r="E42" s="26">
        <v>3</v>
      </c>
      <c r="F42" s="26">
        <v>1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2">
        <f t="shared" si="7"/>
        <v>4</v>
      </c>
      <c r="AV42" s="22">
        <f t="shared" si="8"/>
        <v>4</v>
      </c>
      <c r="AW42" s="22">
        <f t="shared" si="9"/>
        <v>8</v>
      </c>
      <c r="AX42" s="23">
        <f t="shared" si="10"/>
        <v>0.5</v>
      </c>
      <c r="AY42" s="18" t="str">
        <f t="shared" si="11"/>
        <v>NOT QUALIFIED</v>
      </c>
      <c r="AZ42" s="94">
        <f t="shared" si="6"/>
      </c>
    </row>
    <row r="43" spans="1:52" ht="16.5">
      <c r="A43" s="1" t="s">
        <v>112</v>
      </c>
      <c r="B43" s="2" t="s">
        <v>20</v>
      </c>
      <c r="C43" s="25">
        <v>2</v>
      </c>
      <c r="D43" s="25">
        <v>3</v>
      </c>
      <c r="E43" s="25">
        <v>3</v>
      </c>
      <c r="F43" s="25">
        <v>2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2">
        <f t="shared" si="7"/>
        <v>5</v>
      </c>
      <c r="AV43" s="22">
        <f t="shared" si="8"/>
        <v>5</v>
      </c>
      <c r="AW43" s="22">
        <f t="shared" si="9"/>
        <v>10</v>
      </c>
      <c r="AX43" s="23">
        <f t="shared" si="10"/>
        <v>0.5</v>
      </c>
      <c r="AY43" s="18" t="str">
        <f t="shared" si="11"/>
        <v>NOT QUALIFIED</v>
      </c>
      <c r="AZ43" s="94">
        <f t="shared" si="6"/>
      </c>
    </row>
    <row r="44" spans="1:52" ht="16.5">
      <c r="A44" s="21" t="s">
        <v>92</v>
      </c>
      <c r="B44" s="21" t="s">
        <v>89</v>
      </c>
      <c r="C44" s="26">
        <v>3</v>
      </c>
      <c r="D44" s="26">
        <v>2</v>
      </c>
      <c r="E44" s="26">
        <v>2</v>
      </c>
      <c r="F44" s="26">
        <v>3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2">
        <f t="shared" si="7"/>
        <v>5</v>
      </c>
      <c r="AV44" s="22">
        <f t="shared" si="8"/>
        <v>5</v>
      </c>
      <c r="AW44" s="22">
        <f t="shared" si="9"/>
        <v>10</v>
      </c>
      <c r="AX44" s="23">
        <f t="shared" si="10"/>
        <v>0.5</v>
      </c>
      <c r="AY44" s="18" t="str">
        <f t="shared" si="11"/>
        <v>NOT QUALIFIED</v>
      </c>
      <c r="AZ44" s="94">
        <f t="shared" si="6"/>
      </c>
    </row>
    <row r="45" spans="1:52" ht="16.5">
      <c r="A45" s="1" t="s">
        <v>114</v>
      </c>
      <c r="B45" s="1" t="s">
        <v>89</v>
      </c>
      <c r="C45" s="25">
        <v>3</v>
      </c>
      <c r="D45" s="25">
        <v>2</v>
      </c>
      <c r="E45" s="25">
        <v>2</v>
      </c>
      <c r="F45" s="25">
        <v>3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2">
        <f t="shared" si="7"/>
        <v>5</v>
      </c>
      <c r="AV45" s="22">
        <f t="shared" si="8"/>
        <v>5</v>
      </c>
      <c r="AW45" s="22">
        <f t="shared" si="9"/>
        <v>10</v>
      </c>
      <c r="AX45" s="23">
        <f t="shared" si="10"/>
        <v>0.5</v>
      </c>
      <c r="AY45" s="18" t="str">
        <f t="shared" si="11"/>
        <v>NOT QUALIFIED</v>
      </c>
      <c r="AZ45" s="94">
        <f t="shared" si="6"/>
      </c>
    </row>
    <row r="46" spans="1:52" ht="16.5">
      <c r="A46" s="2" t="s">
        <v>154</v>
      </c>
      <c r="B46" s="95" t="s">
        <v>6</v>
      </c>
      <c r="C46" s="95">
        <v>4</v>
      </c>
      <c r="D46" s="95">
        <v>1</v>
      </c>
      <c r="E46" s="95">
        <v>1</v>
      </c>
      <c r="F46" s="95">
        <v>4</v>
      </c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22">
        <f t="shared" si="7"/>
        <v>5</v>
      </c>
      <c r="AV46" s="22">
        <f t="shared" si="8"/>
        <v>5</v>
      </c>
      <c r="AW46" s="22">
        <f t="shared" si="9"/>
        <v>10</v>
      </c>
      <c r="AX46" s="23">
        <f t="shared" si="10"/>
        <v>0.5</v>
      </c>
      <c r="AY46" s="18" t="str">
        <f t="shared" si="11"/>
        <v>NOT QUALIFIED</v>
      </c>
      <c r="AZ46" s="94">
        <f t="shared" si="6"/>
      </c>
    </row>
    <row r="47" spans="1:52" ht="16.5">
      <c r="A47" s="1" t="s">
        <v>8</v>
      </c>
      <c r="B47" s="3" t="s">
        <v>6</v>
      </c>
      <c r="C47" s="26">
        <v>3</v>
      </c>
      <c r="D47" s="26">
        <v>2</v>
      </c>
      <c r="E47" s="26">
        <v>2</v>
      </c>
      <c r="F47" s="26">
        <v>3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2">
        <f t="shared" si="7"/>
        <v>5</v>
      </c>
      <c r="AV47" s="22">
        <f t="shared" si="8"/>
        <v>5</v>
      </c>
      <c r="AW47" s="22">
        <f t="shared" si="9"/>
        <v>10</v>
      </c>
      <c r="AX47" s="23">
        <f t="shared" si="10"/>
        <v>0.5</v>
      </c>
      <c r="AY47" s="18" t="str">
        <f t="shared" si="11"/>
        <v>NOT QUALIFIED</v>
      </c>
      <c r="AZ47" s="94">
        <f t="shared" si="6"/>
      </c>
    </row>
    <row r="48" spans="1:52" ht="16.5">
      <c r="A48" s="1" t="s">
        <v>4</v>
      </c>
      <c r="B48" s="21" t="s">
        <v>1</v>
      </c>
      <c r="C48" s="25">
        <v>3</v>
      </c>
      <c r="D48" s="25">
        <v>1</v>
      </c>
      <c r="E48" s="25">
        <v>1</v>
      </c>
      <c r="F48" s="25">
        <v>3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2">
        <f t="shared" si="7"/>
        <v>4</v>
      </c>
      <c r="AV48" s="22">
        <f t="shared" si="8"/>
        <v>4</v>
      </c>
      <c r="AW48" s="22">
        <f t="shared" si="9"/>
        <v>8</v>
      </c>
      <c r="AX48" s="23">
        <f t="shared" si="10"/>
        <v>0.5</v>
      </c>
      <c r="AY48" s="18" t="str">
        <f t="shared" si="11"/>
        <v>NOT QUALIFIED</v>
      </c>
      <c r="AZ48" s="94">
        <f t="shared" si="6"/>
      </c>
    </row>
    <row r="49" spans="1:52" ht="16.5">
      <c r="A49" s="1" t="s">
        <v>0</v>
      </c>
      <c r="B49" s="1" t="s">
        <v>1</v>
      </c>
      <c r="C49" s="25">
        <v>3</v>
      </c>
      <c r="D49" s="25">
        <v>1</v>
      </c>
      <c r="E49" s="25">
        <v>1</v>
      </c>
      <c r="F49" s="25">
        <v>3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2">
        <f t="shared" si="7"/>
        <v>4</v>
      </c>
      <c r="AV49" s="22">
        <f t="shared" si="8"/>
        <v>4</v>
      </c>
      <c r="AW49" s="22">
        <f t="shared" si="9"/>
        <v>8</v>
      </c>
      <c r="AX49" s="23">
        <f t="shared" si="10"/>
        <v>0.5</v>
      </c>
      <c r="AY49" s="18" t="str">
        <f t="shared" si="11"/>
        <v>NOT QUALIFIED</v>
      </c>
      <c r="AZ49" s="94">
        <f t="shared" si="6"/>
      </c>
    </row>
    <row r="50" spans="1:52" ht="16.5">
      <c r="A50" s="2" t="s">
        <v>2</v>
      </c>
      <c r="B50" s="21" t="s">
        <v>1</v>
      </c>
      <c r="C50" s="25">
        <v>2</v>
      </c>
      <c r="D50" s="25">
        <v>2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2">
        <f t="shared" si="7"/>
        <v>2</v>
      </c>
      <c r="AV50" s="22">
        <f t="shared" si="8"/>
        <v>2</v>
      </c>
      <c r="AW50" s="22">
        <f t="shared" si="9"/>
        <v>4</v>
      </c>
      <c r="AX50" s="23">
        <f t="shared" si="10"/>
        <v>0.5</v>
      </c>
      <c r="AY50" s="18" t="str">
        <f t="shared" si="11"/>
        <v>NOT QUALIFIED</v>
      </c>
      <c r="AZ50" s="94">
        <f t="shared" si="6"/>
      </c>
    </row>
    <row r="51" spans="1:52" ht="16.5">
      <c r="A51" s="2" t="s">
        <v>102</v>
      </c>
      <c r="B51" s="21" t="s">
        <v>78</v>
      </c>
      <c r="C51" s="25">
        <v>1</v>
      </c>
      <c r="D51" s="25">
        <v>4</v>
      </c>
      <c r="E51" s="25">
        <v>3</v>
      </c>
      <c r="F51" s="25">
        <v>1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2">
        <f t="shared" si="7"/>
        <v>4</v>
      </c>
      <c r="AV51" s="22">
        <f t="shared" si="8"/>
        <v>5</v>
      </c>
      <c r="AW51" s="22">
        <f t="shared" si="9"/>
        <v>9</v>
      </c>
      <c r="AX51" s="23">
        <f t="shared" si="10"/>
        <v>0.4444444444444444</v>
      </c>
      <c r="AY51" s="18" t="str">
        <f t="shared" si="11"/>
        <v>NOT QUALIFIED</v>
      </c>
      <c r="AZ51" s="94">
        <f t="shared" si="6"/>
      </c>
    </row>
    <row r="52" spans="1:52" ht="16.5">
      <c r="A52" s="1" t="s">
        <v>18</v>
      </c>
      <c r="B52" s="1" t="s">
        <v>14</v>
      </c>
      <c r="C52" s="25">
        <v>2</v>
      </c>
      <c r="D52" s="25">
        <v>3</v>
      </c>
      <c r="E52" s="25">
        <v>2</v>
      </c>
      <c r="F52" s="25">
        <v>2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2">
        <f t="shared" si="7"/>
        <v>4</v>
      </c>
      <c r="AV52" s="22">
        <f t="shared" si="8"/>
        <v>5</v>
      </c>
      <c r="AW52" s="22">
        <f t="shared" si="9"/>
        <v>9</v>
      </c>
      <c r="AX52" s="23">
        <f t="shared" si="10"/>
        <v>0.4444444444444444</v>
      </c>
      <c r="AY52" s="18" t="str">
        <f t="shared" si="11"/>
        <v>NOT QUALIFIED</v>
      </c>
      <c r="AZ52" s="94">
        <f t="shared" si="6"/>
      </c>
    </row>
    <row r="53" spans="1:52" ht="16.5">
      <c r="A53" s="1" t="s">
        <v>122</v>
      </c>
      <c r="B53" s="21" t="s">
        <v>162</v>
      </c>
      <c r="C53" s="22">
        <v>4</v>
      </c>
      <c r="D53" s="22">
        <v>1</v>
      </c>
      <c r="E53" s="22">
        <v>0</v>
      </c>
      <c r="F53" s="22">
        <v>4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>
        <f t="shared" si="7"/>
        <v>4</v>
      </c>
      <c r="AV53" s="22">
        <f t="shared" si="8"/>
        <v>5</v>
      </c>
      <c r="AW53" s="22">
        <f t="shared" si="9"/>
        <v>9</v>
      </c>
      <c r="AX53" s="23">
        <f t="shared" si="10"/>
        <v>0.4444444444444444</v>
      </c>
      <c r="AY53" s="18" t="str">
        <f t="shared" si="11"/>
        <v>NOT QUALIFIED</v>
      </c>
      <c r="AZ53" s="94">
        <f t="shared" si="6"/>
      </c>
    </row>
    <row r="54" spans="1:52" ht="16.5">
      <c r="A54" s="2" t="s">
        <v>163</v>
      </c>
      <c r="B54" s="1" t="s">
        <v>6</v>
      </c>
      <c r="C54" s="22">
        <v>3</v>
      </c>
      <c r="D54" s="22">
        <v>2</v>
      </c>
      <c r="E54" s="22">
        <v>1</v>
      </c>
      <c r="F54" s="22">
        <v>3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>
        <f t="shared" si="7"/>
        <v>4</v>
      </c>
      <c r="AV54" s="22">
        <f t="shared" si="8"/>
        <v>5</v>
      </c>
      <c r="AW54" s="22">
        <f t="shared" si="9"/>
        <v>9</v>
      </c>
      <c r="AX54" s="23">
        <f t="shared" si="10"/>
        <v>0.4444444444444444</v>
      </c>
      <c r="AY54" s="18" t="str">
        <f t="shared" si="11"/>
        <v>NOT QUALIFIED</v>
      </c>
      <c r="AZ54" s="94">
        <f t="shared" si="6"/>
      </c>
    </row>
    <row r="55" spans="1:52" ht="16.5">
      <c r="A55" s="1" t="s">
        <v>158</v>
      </c>
      <c r="B55" s="2" t="s">
        <v>140</v>
      </c>
      <c r="C55" s="22">
        <v>2</v>
      </c>
      <c r="D55" s="22">
        <v>3</v>
      </c>
      <c r="E55" s="22"/>
      <c r="F55" s="22"/>
      <c r="G55" s="22"/>
      <c r="H55" s="97"/>
      <c r="I55" s="97"/>
      <c r="J55" s="97"/>
      <c r="K55" s="22"/>
      <c r="L55" s="22"/>
      <c r="M55" s="22"/>
      <c r="N55" s="22"/>
      <c r="O55" s="22"/>
      <c r="P55" s="22"/>
      <c r="Q55" s="22"/>
      <c r="R55" s="22"/>
      <c r="S55" s="97"/>
      <c r="T55" s="97"/>
      <c r="U55" s="22"/>
      <c r="V55" s="22"/>
      <c r="W55" s="22"/>
      <c r="X55" s="22"/>
      <c r="Y55" s="22"/>
      <c r="Z55" s="22"/>
      <c r="AA55" s="22"/>
      <c r="AB55" s="22"/>
      <c r="AC55" s="97"/>
      <c r="AD55" s="97"/>
      <c r="AE55" s="22"/>
      <c r="AF55" s="22"/>
      <c r="AG55" s="22"/>
      <c r="AH55" s="22"/>
      <c r="AI55" s="45"/>
      <c r="AJ55" s="45"/>
      <c r="AK55" s="22"/>
      <c r="AL55" s="22"/>
      <c r="AM55" s="22"/>
      <c r="AN55" s="22"/>
      <c r="AO55" s="97"/>
      <c r="AP55" s="97"/>
      <c r="AQ55" s="22"/>
      <c r="AR55" s="22"/>
      <c r="AS55" s="22"/>
      <c r="AT55" s="22"/>
      <c r="AU55" s="22">
        <f t="shared" si="7"/>
        <v>2</v>
      </c>
      <c r="AV55" s="22">
        <f t="shared" si="8"/>
        <v>3</v>
      </c>
      <c r="AW55" s="22">
        <f t="shared" si="9"/>
        <v>5</v>
      </c>
      <c r="AX55" s="23">
        <f t="shared" si="10"/>
        <v>0.4</v>
      </c>
      <c r="AY55" s="18" t="str">
        <f t="shared" si="11"/>
        <v>NOT QUALIFIED</v>
      </c>
      <c r="AZ55" s="94">
        <f t="shared" si="6"/>
      </c>
    </row>
    <row r="56" spans="1:52" ht="16.5">
      <c r="A56" s="3" t="s">
        <v>73</v>
      </c>
      <c r="B56" s="3" t="s">
        <v>126</v>
      </c>
      <c r="C56" s="65">
        <v>3</v>
      </c>
      <c r="D56" s="65">
        <v>2</v>
      </c>
      <c r="E56" s="65">
        <v>1</v>
      </c>
      <c r="F56" s="65">
        <v>4</v>
      </c>
      <c r="G56" s="95"/>
      <c r="H56" s="98"/>
      <c r="I56" s="99"/>
      <c r="J56" s="99"/>
      <c r="K56" s="94"/>
      <c r="L56" s="94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4"/>
      <c r="Z56" s="94"/>
      <c r="AA56" s="94"/>
      <c r="AB56" s="94"/>
      <c r="AC56" s="94"/>
      <c r="AD56" s="94"/>
      <c r="AE56" s="95"/>
      <c r="AF56" s="95"/>
      <c r="AG56" s="95"/>
      <c r="AH56" s="95"/>
      <c r="AI56" s="94"/>
      <c r="AJ56" s="94"/>
      <c r="AK56" s="95"/>
      <c r="AL56" s="95"/>
      <c r="AM56" s="95"/>
      <c r="AN56" s="95"/>
      <c r="AO56" s="94"/>
      <c r="AP56" s="94"/>
      <c r="AQ56" s="95"/>
      <c r="AR56" s="95"/>
      <c r="AS56" s="95"/>
      <c r="AT56" s="95"/>
      <c r="AU56" s="22">
        <f t="shared" si="7"/>
        <v>4</v>
      </c>
      <c r="AV56" s="22">
        <f t="shared" si="8"/>
        <v>6</v>
      </c>
      <c r="AW56" s="22">
        <f t="shared" si="9"/>
        <v>10</v>
      </c>
      <c r="AX56" s="23">
        <f t="shared" si="10"/>
        <v>0.4</v>
      </c>
      <c r="AY56" s="18" t="str">
        <f t="shared" si="11"/>
        <v>NOT QUALIFIED</v>
      </c>
      <c r="AZ56" s="94">
        <f t="shared" si="6"/>
      </c>
    </row>
    <row r="57" spans="1:52" ht="16.5">
      <c r="A57" s="1" t="s">
        <v>12</v>
      </c>
      <c r="B57" s="24" t="s">
        <v>157</v>
      </c>
      <c r="C57" s="22">
        <v>2</v>
      </c>
      <c r="D57" s="22">
        <v>3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>
        <f t="shared" si="7"/>
        <v>2</v>
      </c>
      <c r="AV57" s="22">
        <f t="shared" si="8"/>
        <v>3</v>
      </c>
      <c r="AW57" s="22">
        <f t="shared" si="9"/>
        <v>5</v>
      </c>
      <c r="AX57" s="23">
        <f t="shared" si="10"/>
        <v>0.4</v>
      </c>
      <c r="AY57" s="18" t="str">
        <f t="shared" si="11"/>
        <v>NOT QUALIFIED</v>
      </c>
      <c r="AZ57" s="94">
        <f t="shared" si="6"/>
      </c>
    </row>
    <row r="58" spans="1:52" ht="16.5">
      <c r="A58" s="1" t="s">
        <v>97</v>
      </c>
      <c r="B58" s="24" t="s">
        <v>89</v>
      </c>
      <c r="C58" s="28">
        <v>2</v>
      </c>
      <c r="D58" s="28">
        <v>3</v>
      </c>
      <c r="E58" s="28">
        <v>2</v>
      </c>
      <c r="F58" s="28">
        <v>3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2">
        <f t="shared" si="7"/>
        <v>4</v>
      </c>
      <c r="AV58" s="22">
        <f t="shared" si="8"/>
        <v>6</v>
      </c>
      <c r="AW58" s="22">
        <f t="shared" si="9"/>
        <v>10</v>
      </c>
      <c r="AX58" s="23">
        <f t="shared" si="10"/>
        <v>0.4</v>
      </c>
      <c r="AY58" s="18" t="str">
        <f t="shared" si="11"/>
        <v>NOT QUALIFIED</v>
      </c>
      <c r="AZ58" s="94">
        <f t="shared" si="6"/>
      </c>
    </row>
    <row r="59" spans="1:52" ht="16.5">
      <c r="A59" s="1" t="s">
        <v>159</v>
      </c>
      <c r="B59" s="24" t="s">
        <v>89</v>
      </c>
      <c r="C59" s="25">
        <v>1</v>
      </c>
      <c r="D59" s="25">
        <v>4</v>
      </c>
      <c r="E59" s="25">
        <v>3</v>
      </c>
      <c r="F59" s="25">
        <v>2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2">
        <f t="shared" si="7"/>
        <v>4</v>
      </c>
      <c r="AV59" s="22">
        <f t="shared" si="8"/>
        <v>6</v>
      </c>
      <c r="AW59" s="22">
        <f t="shared" si="9"/>
        <v>10</v>
      </c>
      <c r="AX59" s="23">
        <f t="shared" si="10"/>
        <v>0.4</v>
      </c>
      <c r="AY59" s="18" t="str">
        <f t="shared" si="11"/>
        <v>NOT QUALIFIED</v>
      </c>
      <c r="AZ59" s="94">
        <f t="shared" si="6"/>
      </c>
    </row>
    <row r="60" spans="1:52" ht="16.5">
      <c r="A60" s="1" t="s">
        <v>111</v>
      </c>
      <c r="B60" s="24" t="s">
        <v>78</v>
      </c>
      <c r="C60" s="95"/>
      <c r="D60" s="95"/>
      <c r="E60" s="94">
        <v>2</v>
      </c>
      <c r="F60" s="94">
        <v>3</v>
      </c>
      <c r="G60" s="96"/>
      <c r="H60" s="98"/>
      <c r="I60" s="98"/>
      <c r="J60" s="98"/>
      <c r="K60" s="94"/>
      <c r="L60" s="94"/>
      <c r="M60" s="95"/>
      <c r="N60" s="95"/>
      <c r="O60" s="94"/>
      <c r="P60" s="94"/>
      <c r="Q60" s="94"/>
      <c r="R60" s="94"/>
      <c r="S60" s="98"/>
      <c r="T60" s="98"/>
      <c r="U60" s="96"/>
      <c r="V60" s="96"/>
      <c r="W60" s="94"/>
      <c r="X60" s="94"/>
      <c r="Y60" s="102"/>
      <c r="Z60" s="102"/>
      <c r="AA60" s="94"/>
      <c r="AB60" s="94"/>
      <c r="AC60" s="94"/>
      <c r="AD60" s="94"/>
      <c r="AE60" s="96"/>
      <c r="AF60" s="96"/>
      <c r="AG60" s="96"/>
      <c r="AH60" s="96"/>
      <c r="AI60" s="94"/>
      <c r="AJ60" s="94"/>
      <c r="AK60" s="96"/>
      <c r="AL60" s="96"/>
      <c r="AM60" s="94"/>
      <c r="AN60" s="94"/>
      <c r="AO60" s="94"/>
      <c r="AP60" s="94"/>
      <c r="AQ60" s="95"/>
      <c r="AR60" s="95"/>
      <c r="AS60" s="95"/>
      <c r="AT60" s="95"/>
      <c r="AU60" s="22">
        <f t="shared" si="7"/>
        <v>2</v>
      </c>
      <c r="AV60" s="22">
        <f t="shared" si="8"/>
        <v>3</v>
      </c>
      <c r="AW60" s="22">
        <f t="shared" si="9"/>
        <v>5</v>
      </c>
      <c r="AX60" s="23">
        <f t="shared" si="10"/>
        <v>0.4</v>
      </c>
      <c r="AY60" s="18" t="str">
        <f t="shared" si="11"/>
        <v>NOT QUALIFIED</v>
      </c>
      <c r="AZ60" s="94">
        <f t="shared" si="6"/>
      </c>
    </row>
    <row r="61" spans="1:52" ht="16.5">
      <c r="A61" s="1" t="s">
        <v>145</v>
      </c>
      <c r="B61" s="21" t="s">
        <v>140</v>
      </c>
      <c r="C61" s="26">
        <v>1</v>
      </c>
      <c r="D61" s="26">
        <v>2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127"/>
      <c r="AD61" s="127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2">
        <f t="shared" si="7"/>
        <v>1</v>
      </c>
      <c r="AV61" s="22">
        <f t="shared" si="8"/>
        <v>2</v>
      </c>
      <c r="AW61" s="22">
        <f t="shared" si="9"/>
        <v>3</v>
      </c>
      <c r="AX61" s="23">
        <f t="shared" si="10"/>
        <v>0.3333333333333333</v>
      </c>
      <c r="AY61" s="18" t="str">
        <f t="shared" si="11"/>
        <v>NOT QUALIFIED</v>
      </c>
      <c r="AZ61" s="94">
        <f t="shared" si="6"/>
      </c>
    </row>
    <row r="62" spans="1:52" ht="16.5">
      <c r="A62" s="1" t="s">
        <v>178</v>
      </c>
      <c r="B62" s="21" t="s">
        <v>126</v>
      </c>
      <c r="C62" s="65">
        <v>0</v>
      </c>
      <c r="D62" s="65">
        <v>4</v>
      </c>
      <c r="E62" s="65">
        <v>3</v>
      </c>
      <c r="F62" s="65">
        <v>2</v>
      </c>
      <c r="G62" s="95"/>
      <c r="H62" s="98"/>
      <c r="I62" s="98"/>
      <c r="J62" s="98"/>
      <c r="K62" s="94"/>
      <c r="L62" s="94"/>
      <c r="M62" s="95"/>
      <c r="N62" s="95"/>
      <c r="O62" s="95"/>
      <c r="P62" s="95"/>
      <c r="Q62" s="95"/>
      <c r="R62" s="95"/>
      <c r="S62" s="94"/>
      <c r="T62" s="94"/>
      <c r="U62" s="95"/>
      <c r="V62" s="95"/>
      <c r="W62" s="95"/>
      <c r="X62" s="95"/>
      <c r="Y62" s="94"/>
      <c r="Z62" s="94"/>
      <c r="AA62" s="94"/>
      <c r="AB62" s="94"/>
      <c r="AC62" s="94"/>
      <c r="AD62" s="94"/>
      <c r="AE62" s="95"/>
      <c r="AF62" s="95"/>
      <c r="AG62" s="95"/>
      <c r="AH62" s="95"/>
      <c r="AI62" s="94"/>
      <c r="AJ62" s="94"/>
      <c r="AK62" s="95"/>
      <c r="AL62" s="95"/>
      <c r="AM62" s="95"/>
      <c r="AN62" s="95"/>
      <c r="AO62" s="94"/>
      <c r="AP62" s="94"/>
      <c r="AQ62" s="95"/>
      <c r="AR62" s="95"/>
      <c r="AS62" s="95"/>
      <c r="AT62" s="95"/>
      <c r="AU62" s="22">
        <f t="shared" si="7"/>
        <v>3</v>
      </c>
      <c r="AV62" s="22">
        <f t="shared" si="8"/>
        <v>6</v>
      </c>
      <c r="AW62" s="22">
        <f t="shared" si="9"/>
        <v>9</v>
      </c>
      <c r="AX62" s="23">
        <f t="shared" si="10"/>
        <v>0.3333333333333333</v>
      </c>
      <c r="AY62" s="18" t="str">
        <f t="shared" si="11"/>
        <v>NOT QUALIFIED</v>
      </c>
      <c r="AZ62" s="94">
        <f t="shared" si="6"/>
      </c>
    </row>
    <row r="63" spans="1:52" ht="15" customHeight="1">
      <c r="A63" s="2" t="s">
        <v>15</v>
      </c>
      <c r="B63" s="21" t="s">
        <v>14</v>
      </c>
      <c r="C63" s="25">
        <v>2</v>
      </c>
      <c r="D63" s="25">
        <v>3</v>
      </c>
      <c r="E63" s="25">
        <v>1</v>
      </c>
      <c r="F63" s="25">
        <v>3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2">
        <f t="shared" si="7"/>
        <v>3</v>
      </c>
      <c r="AV63" s="22">
        <f t="shared" si="8"/>
        <v>6</v>
      </c>
      <c r="AW63" s="22">
        <f t="shared" si="9"/>
        <v>9</v>
      </c>
      <c r="AX63" s="23">
        <f t="shared" si="10"/>
        <v>0.3333333333333333</v>
      </c>
      <c r="AY63" s="18" t="str">
        <f t="shared" si="11"/>
        <v>NOT QUALIFIED</v>
      </c>
      <c r="AZ63" s="94">
        <f t="shared" si="6"/>
      </c>
    </row>
    <row r="64" spans="1:52" ht="15" customHeight="1">
      <c r="A64" s="2" t="s">
        <v>123</v>
      </c>
      <c r="B64" s="95" t="s">
        <v>162</v>
      </c>
      <c r="C64" s="28">
        <v>2</v>
      </c>
      <c r="D64" s="28">
        <v>3</v>
      </c>
      <c r="E64" s="28">
        <v>1</v>
      </c>
      <c r="F64" s="28">
        <v>3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2">
        <f t="shared" si="7"/>
        <v>3</v>
      </c>
      <c r="AV64" s="22">
        <f t="shared" si="8"/>
        <v>6</v>
      </c>
      <c r="AW64" s="22">
        <f t="shared" si="9"/>
        <v>9</v>
      </c>
      <c r="AX64" s="23">
        <f t="shared" si="10"/>
        <v>0.3333333333333333</v>
      </c>
      <c r="AY64" s="18" t="str">
        <f t="shared" si="11"/>
        <v>NOT QUALIFIED</v>
      </c>
      <c r="AZ64" s="94">
        <f t="shared" si="6"/>
      </c>
    </row>
    <row r="65" spans="1:52" ht="15" customHeight="1">
      <c r="A65" s="1" t="s">
        <v>113</v>
      </c>
      <c r="B65" s="21" t="s">
        <v>162</v>
      </c>
      <c r="C65" s="28">
        <v>1</v>
      </c>
      <c r="D65" s="28">
        <v>2</v>
      </c>
      <c r="E65" s="28">
        <v>1</v>
      </c>
      <c r="F65" s="28">
        <v>2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2">
        <f t="shared" si="7"/>
        <v>2</v>
      </c>
      <c r="AV65" s="22">
        <f t="shared" si="8"/>
        <v>4</v>
      </c>
      <c r="AW65" s="22">
        <f t="shared" si="9"/>
        <v>6</v>
      </c>
      <c r="AX65" s="23">
        <f t="shared" si="10"/>
        <v>0.3333333333333333</v>
      </c>
      <c r="AY65" s="18" t="str">
        <f t="shared" si="11"/>
        <v>NOT QUALIFIED</v>
      </c>
      <c r="AZ65" s="94">
        <f t="shared" si="6"/>
      </c>
    </row>
    <row r="66" spans="1:52" ht="15" customHeight="1">
      <c r="A66" s="2" t="s">
        <v>164</v>
      </c>
      <c r="B66" s="21" t="s">
        <v>128</v>
      </c>
      <c r="C66" s="29">
        <v>0</v>
      </c>
      <c r="D66" s="29">
        <v>5</v>
      </c>
      <c r="E66" s="29">
        <v>3</v>
      </c>
      <c r="F66" s="29">
        <v>2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2">
        <f t="shared" si="7"/>
        <v>3</v>
      </c>
      <c r="AV66" s="22">
        <f t="shared" si="8"/>
        <v>7</v>
      </c>
      <c r="AW66" s="22">
        <f t="shared" si="9"/>
        <v>10</v>
      </c>
      <c r="AX66" s="23">
        <f t="shared" si="10"/>
        <v>0.3</v>
      </c>
      <c r="AY66" s="18" t="str">
        <f t="shared" si="11"/>
        <v>NOT QUALIFIED</v>
      </c>
      <c r="AZ66" s="94">
        <f t="shared" si="6"/>
      </c>
    </row>
    <row r="67" spans="1:52" ht="15" customHeight="1">
      <c r="A67" s="1" t="s">
        <v>21</v>
      </c>
      <c r="B67" s="21" t="s">
        <v>20</v>
      </c>
      <c r="C67" s="25">
        <v>1</v>
      </c>
      <c r="D67" s="25">
        <v>4</v>
      </c>
      <c r="E67" s="25">
        <v>2</v>
      </c>
      <c r="F67" s="25">
        <v>3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2">
        <f t="shared" si="7"/>
        <v>3</v>
      </c>
      <c r="AV67" s="22">
        <f t="shared" si="8"/>
        <v>7</v>
      </c>
      <c r="AW67" s="22">
        <f t="shared" si="9"/>
        <v>10</v>
      </c>
      <c r="AX67" s="23">
        <f t="shared" si="10"/>
        <v>0.3</v>
      </c>
      <c r="AY67" s="18" t="str">
        <f t="shared" si="11"/>
        <v>NOT QUALIFIED</v>
      </c>
      <c r="AZ67" s="94">
        <f aca="true" t="shared" si="12" ref="AZ67:AZ91">IF(AW67&gt;=(125*75%),"V","")</f>
      </c>
    </row>
    <row r="68" spans="1:52" ht="15" customHeight="1">
      <c r="A68" s="1" t="s">
        <v>27</v>
      </c>
      <c r="B68" s="24" t="s">
        <v>26</v>
      </c>
      <c r="C68" s="96">
        <v>1</v>
      </c>
      <c r="D68" s="96">
        <v>1</v>
      </c>
      <c r="E68" s="96">
        <v>1</v>
      </c>
      <c r="F68" s="26">
        <v>4</v>
      </c>
      <c r="G68" s="96"/>
      <c r="H68" s="98"/>
      <c r="I68" s="98"/>
      <c r="J68" s="98"/>
      <c r="K68" s="26"/>
      <c r="L68" s="94"/>
      <c r="M68" s="95"/>
      <c r="N68" s="95"/>
      <c r="O68" s="96"/>
      <c r="P68" s="96"/>
      <c r="Q68" s="95"/>
      <c r="R68" s="95"/>
      <c r="S68" s="98"/>
      <c r="T68" s="98"/>
      <c r="U68" s="96"/>
      <c r="V68" s="96"/>
      <c r="W68" s="96"/>
      <c r="X68" s="96"/>
      <c r="Y68" s="96"/>
      <c r="Z68" s="96"/>
      <c r="AA68" s="96"/>
      <c r="AB68" s="96"/>
      <c r="AC68" s="98"/>
      <c r="AD68" s="98"/>
      <c r="AE68" s="96"/>
      <c r="AF68" s="96"/>
      <c r="AG68" s="96"/>
      <c r="AH68" s="96"/>
      <c r="AI68" s="94"/>
      <c r="AJ68" s="94"/>
      <c r="AK68" s="96"/>
      <c r="AL68" s="96"/>
      <c r="AM68" s="96"/>
      <c r="AN68" s="96"/>
      <c r="AO68" s="98"/>
      <c r="AP68" s="98"/>
      <c r="AQ68" s="96"/>
      <c r="AR68" s="96"/>
      <c r="AS68" s="96"/>
      <c r="AT68" s="96"/>
      <c r="AU68" s="22">
        <f aca="true" t="shared" si="13" ref="AU68:AU91">C68+E68+G68+I68+K68+M68+O68+Q68+S68+U68+W68+Y68+AA68+AC68+AE68+AG68+AI68+AK68+AM68+AO68+AQ68+AS68</f>
        <v>2</v>
      </c>
      <c r="AV68" s="22">
        <f aca="true" t="shared" si="14" ref="AV68:AV91">D68+F68+H68+J68+L68+N68+P68+R68+T68+V68+X68+Z68+AB68+AD68+AF68+AH68+AJ68+AL68+AN68+AP68+AR68+AT68</f>
        <v>5</v>
      </c>
      <c r="AW68" s="22">
        <f aca="true" t="shared" si="15" ref="AW68:AW99">SUM(AU68,AV68)</f>
        <v>7</v>
      </c>
      <c r="AX68" s="23">
        <f>AU68/AW68</f>
        <v>0.2857142857142857</v>
      </c>
      <c r="AY68" s="18" t="str">
        <f aca="true" t="shared" si="16" ref="AY68:AY91">IF(AW68&lt;20,"NOT QUALIFIED",IF(AND(AW68&gt;=20,AW68&lt;40),"STATE QUALIFIED",IF(AW68&gt;=40,"NATIONALS QUALIFIED","")))</f>
        <v>NOT QUALIFIED</v>
      </c>
      <c r="AZ68" s="94">
        <f t="shared" si="12"/>
      </c>
    </row>
    <row r="69" spans="1:52" ht="15" customHeight="1">
      <c r="A69" s="1" t="s">
        <v>104</v>
      </c>
      <c r="B69" s="24" t="s">
        <v>26</v>
      </c>
      <c r="C69" s="22">
        <v>1</v>
      </c>
      <c r="D69" s="22">
        <v>1</v>
      </c>
      <c r="E69" s="22">
        <v>1</v>
      </c>
      <c r="F69" s="22">
        <v>4</v>
      </c>
      <c r="G69" s="22"/>
      <c r="H69" s="97"/>
      <c r="I69" s="97"/>
      <c r="J69" s="97"/>
      <c r="K69" s="22"/>
      <c r="L69" s="22"/>
      <c r="M69" s="22"/>
      <c r="N69" s="22"/>
      <c r="O69" s="22"/>
      <c r="P69" s="22"/>
      <c r="Q69" s="22"/>
      <c r="R69" s="126"/>
      <c r="S69" s="97"/>
      <c r="T69" s="97"/>
      <c r="U69" s="22"/>
      <c r="V69" s="22"/>
      <c r="W69" s="22"/>
      <c r="X69" s="22"/>
      <c r="Y69" s="22"/>
      <c r="Z69" s="22"/>
      <c r="AA69" s="22"/>
      <c r="AB69" s="22"/>
      <c r="AC69" s="97"/>
      <c r="AD69" s="97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97"/>
      <c r="AP69" s="97"/>
      <c r="AQ69" s="22"/>
      <c r="AR69" s="22"/>
      <c r="AS69" s="22"/>
      <c r="AT69" s="22"/>
      <c r="AU69" s="22">
        <f t="shared" si="13"/>
        <v>2</v>
      </c>
      <c r="AV69" s="22">
        <f t="shared" si="14"/>
        <v>5</v>
      </c>
      <c r="AW69" s="22">
        <f t="shared" si="15"/>
        <v>7</v>
      </c>
      <c r="AX69" s="23">
        <f>AU69/AW69</f>
        <v>0.2857142857142857</v>
      </c>
      <c r="AY69" s="18" t="str">
        <f t="shared" si="16"/>
        <v>NOT QUALIFIED</v>
      </c>
      <c r="AZ69" s="94">
        <f t="shared" si="12"/>
      </c>
    </row>
    <row r="70" spans="1:52" ht="15" customHeight="1">
      <c r="A70" s="1" t="s">
        <v>117</v>
      </c>
      <c r="B70" s="2" t="s">
        <v>126</v>
      </c>
      <c r="C70" s="25">
        <v>0</v>
      </c>
      <c r="D70" s="25">
        <v>2</v>
      </c>
      <c r="E70" s="25">
        <v>2</v>
      </c>
      <c r="F70" s="25">
        <v>3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2">
        <f t="shared" si="13"/>
        <v>2</v>
      </c>
      <c r="AV70" s="22">
        <f t="shared" si="14"/>
        <v>5</v>
      </c>
      <c r="AW70" s="22">
        <f t="shared" si="15"/>
        <v>7</v>
      </c>
      <c r="AX70" s="23">
        <f>AU70/AW70</f>
        <v>0.2857142857142857</v>
      </c>
      <c r="AY70" s="18" t="str">
        <f t="shared" si="16"/>
        <v>NOT QUALIFIED</v>
      </c>
      <c r="AZ70" s="94">
        <f t="shared" si="12"/>
      </c>
    </row>
    <row r="71" spans="1:52" ht="15" customHeight="1">
      <c r="A71" s="1" t="s">
        <v>67</v>
      </c>
      <c r="B71" s="24" t="s">
        <v>45</v>
      </c>
      <c r="C71" s="26">
        <v>1</v>
      </c>
      <c r="D71" s="26">
        <v>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2">
        <f t="shared" si="13"/>
        <v>1</v>
      </c>
      <c r="AV71" s="22">
        <f t="shared" si="14"/>
        <v>3</v>
      </c>
      <c r="AW71" s="22">
        <f t="shared" si="15"/>
        <v>4</v>
      </c>
      <c r="AX71" s="23">
        <f>AU71/AW71</f>
        <v>0.25</v>
      </c>
      <c r="AY71" s="18" t="str">
        <f t="shared" si="16"/>
        <v>NOT QUALIFIED</v>
      </c>
      <c r="AZ71" s="94">
        <f t="shared" si="12"/>
      </c>
    </row>
    <row r="72" spans="1:52" ht="15" customHeight="1">
      <c r="A72" s="2" t="s">
        <v>76</v>
      </c>
      <c r="B72" s="21" t="s">
        <v>20</v>
      </c>
      <c r="C72" s="25">
        <v>1</v>
      </c>
      <c r="D72" s="25">
        <v>4</v>
      </c>
      <c r="E72" s="25">
        <v>1</v>
      </c>
      <c r="F72" s="25">
        <v>2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2">
        <f t="shared" si="13"/>
        <v>2</v>
      </c>
      <c r="AV72" s="22">
        <f t="shared" si="14"/>
        <v>6</v>
      </c>
      <c r="AW72" s="22">
        <f t="shared" si="15"/>
        <v>8</v>
      </c>
      <c r="AX72" s="23">
        <f>AU72/AW72</f>
        <v>0.25</v>
      </c>
      <c r="AY72" s="18" t="str">
        <f t="shared" si="16"/>
        <v>NOT QUALIFIED</v>
      </c>
      <c r="AZ72" s="94">
        <f t="shared" si="12"/>
      </c>
    </row>
    <row r="73" spans="1:52" ht="15" customHeight="1">
      <c r="A73" s="1" t="s">
        <v>25</v>
      </c>
      <c r="B73" s="24" t="s">
        <v>45</v>
      </c>
      <c r="C73" s="65"/>
      <c r="D73" s="65"/>
      <c r="E73" s="21">
        <v>1</v>
      </c>
      <c r="F73" s="21">
        <v>3</v>
      </c>
      <c r="G73" s="95"/>
      <c r="H73" s="98"/>
      <c r="I73" s="98"/>
      <c r="J73" s="98"/>
      <c r="K73" s="94"/>
      <c r="L73" s="94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4"/>
      <c r="X73" s="94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4"/>
      <c r="AL73" s="94"/>
      <c r="AM73" s="95"/>
      <c r="AN73" s="95"/>
      <c r="AO73" s="95"/>
      <c r="AP73" s="95"/>
      <c r="AQ73" s="95"/>
      <c r="AR73" s="95"/>
      <c r="AS73" s="95"/>
      <c r="AT73" s="95"/>
      <c r="AU73" s="22">
        <f t="shared" si="13"/>
        <v>1</v>
      </c>
      <c r="AV73" s="22">
        <f t="shared" si="14"/>
        <v>3</v>
      </c>
      <c r="AW73" s="22">
        <f t="shared" si="15"/>
        <v>4</v>
      </c>
      <c r="AX73" s="23">
        <f>AU73/AW73</f>
        <v>0.25</v>
      </c>
      <c r="AY73" s="18" t="str">
        <f t="shared" si="16"/>
        <v>NOT QUALIFIED</v>
      </c>
      <c r="AZ73" s="94">
        <f t="shared" si="12"/>
      </c>
    </row>
    <row r="74" spans="1:52" ht="15" customHeight="1">
      <c r="A74" s="1" t="s">
        <v>139</v>
      </c>
      <c r="B74" s="24" t="s">
        <v>26</v>
      </c>
      <c r="C74" s="26">
        <v>1</v>
      </c>
      <c r="D74" s="26">
        <v>4</v>
      </c>
      <c r="E74" s="26">
        <v>1</v>
      </c>
      <c r="F74" s="26">
        <v>4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127"/>
      <c r="AD74" s="127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2">
        <f t="shared" si="13"/>
        <v>2</v>
      </c>
      <c r="AV74" s="22">
        <f t="shared" si="14"/>
        <v>8</v>
      </c>
      <c r="AW74" s="22">
        <f t="shared" si="15"/>
        <v>10</v>
      </c>
      <c r="AX74" s="23">
        <f>AU74/AW74</f>
        <v>0.2</v>
      </c>
      <c r="AY74" s="18" t="str">
        <f t="shared" si="16"/>
        <v>NOT QUALIFIED</v>
      </c>
      <c r="AZ74" s="94">
        <f t="shared" si="12"/>
      </c>
    </row>
    <row r="75" spans="1:52" ht="15" customHeight="1">
      <c r="A75" s="1" t="s">
        <v>81</v>
      </c>
      <c r="B75" s="24" t="s">
        <v>78</v>
      </c>
      <c r="C75" s="25">
        <v>1</v>
      </c>
      <c r="D75" s="25">
        <v>4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2">
        <f t="shared" si="13"/>
        <v>1</v>
      </c>
      <c r="AV75" s="22">
        <f t="shared" si="14"/>
        <v>4</v>
      </c>
      <c r="AW75" s="22">
        <f t="shared" si="15"/>
        <v>5</v>
      </c>
      <c r="AX75" s="23">
        <f>AU75/AW75</f>
        <v>0.2</v>
      </c>
      <c r="AY75" s="18" t="str">
        <f t="shared" si="16"/>
        <v>NOT QUALIFIED</v>
      </c>
      <c r="AZ75" s="94">
        <f t="shared" si="12"/>
      </c>
    </row>
    <row r="76" spans="1:52" ht="16.5">
      <c r="A76" s="1" t="s">
        <v>22</v>
      </c>
      <c r="B76" s="21" t="s">
        <v>126</v>
      </c>
      <c r="C76" s="25">
        <v>1</v>
      </c>
      <c r="D76" s="25">
        <v>3</v>
      </c>
      <c r="E76" s="25">
        <v>0</v>
      </c>
      <c r="F76" s="25">
        <v>1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2">
        <f t="shared" si="13"/>
        <v>1</v>
      </c>
      <c r="AV76" s="22">
        <f t="shared" si="14"/>
        <v>4</v>
      </c>
      <c r="AW76" s="22">
        <f t="shared" si="15"/>
        <v>5</v>
      </c>
      <c r="AX76" s="23">
        <f>AU76/AW76</f>
        <v>0.2</v>
      </c>
      <c r="AY76" s="18" t="str">
        <f t="shared" si="16"/>
        <v>NOT QUALIFIED</v>
      </c>
      <c r="AZ76" s="94">
        <f t="shared" si="12"/>
      </c>
    </row>
    <row r="77" spans="1:52" ht="16.5">
      <c r="A77" s="1" t="s">
        <v>94</v>
      </c>
      <c r="B77" s="21" t="s">
        <v>89</v>
      </c>
      <c r="C77" s="29">
        <v>2</v>
      </c>
      <c r="D77" s="29">
        <v>3</v>
      </c>
      <c r="E77" s="29">
        <v>0</v>
      </c>
      <c r="F77" s="29">
        <v>5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2">
        <f t="shared" si="13"/>
        <v>2</v>
      </c>
      <c r="AV77" s="22">
        <f t="shared" si="14"/>
        <v>8</v>
      </c>
      <c r="AW77" s="22">
        <f t="shared" si="15"/>
        <v>10</v>
      </c>
      <c r="AX77" s="23">
        <f>AU77/AW77</f>
        <v>0.2</v>
      </c>
      <c r="AY77" s="18" t="str">
        <f t="shared" si="16"/>
        <v>NOT QUALIFIED</v>
      </c>
      <c r="AZ77" s="94">
        <f t="shared" si="12"/>
      </c>
    </row>
    <row r="78" spans="1:52" ht="16.5">
      <c r="A78" s="1" t="s">
        <v>77</v>
      </c>
      <c r="B78" s="24" t="s">
        <v>20</v>
      </c>
      <c r="C78" s="25"/>
      <c r="D78" s="25"/>
      <c r="E78" s="25">
        <v>1</v>
      </c>
      <c r="F78" s="25">
        <v>4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2">
        <f t="shared" si="13"/>
        <v>1</v>
      </c>
      <c r="AV78" s="22">
        <f t="shared" si="14"/>
        <v>4</v>
      </c>
      <c r="AW78" s="22">
        <f t="shared" si="15"/>
        <v>5</v>
      </c>
      <c r="AX78" s="23">
        <f>AU78/AW78</f>
        <v>0.2</v>
      </c>
      <c r="AY78" s="18" t="str">
        <f t="shared" si="16"/>
        <v>NOT QUALIFIED</v>
      </c>
      <c r="AZ78" s="94">
        <f t="shared" si="12"/>
      </c>
    </row>
    <row r="79" spans="1:52" ht="16.5">
      <c r="A79" s="1" t="s">
        <v>134</v>
      </c>
      <c r="B79" s="24" t="s">
        <v>128</v>
      </c>
      <c r="C79" s="22">
        <v>0</v>
      </c>
      <c r="D79" s="22">
        <v>3</v>
      </c>
      <c r="E79" s="22">
        <v>1</v>
      </c>
      <c r="F79" s="22">
        <v>2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>
        <f t="shared" si="13"/>
        <v>1</v>
      </c>
      <c r="AV79" s="22">
        <f t="shared" si="14"/>
        <v>5</v>
      </c>
      <c r="AW79" s="22">
        <f t="shared" si="15"/>
        <v>6</v>
      </c>
      <c r="AX79" s="23">
        <f>AU79/AW79</f>
        <v>0.16666666666666666</v>
      </c>
      <c r="AY79" s="18" t="str">
        <f t="shared" si="16"/>
        <v>NOT QUALIFIED</v>
      </c>
      <c r="AZ79" s="94">
        <f t="shared" si="12"/>
      </c>
    </row>
    <row r="80" spans="1:52" ht="16.5">
      <c r="A80" s="3" t="s">
        <v>28</v>
      </c>
      <c r="B80" s="3" t="s">
        <v>26</v>
      </c>
      <c r="C80" s="65">
        <v>0</v>
      </c>
      <c r="D80" s="65">
        <v>3</v>
      </c>
      <c r="E80" s="22">
        <v>0</v>
      </c>
      <c r="F80" s="22">
        <v>5</v>
      </c>
      <c r="G80" s="95"/>
      <c r="H80" s="98"/>
      <c r="I80" s="98"/>
      <c r="J80" s="98"/>
      <c r="K80" s="95"/>
      <c r="L80" s="95"/>
      <c r="M80" s="95"/>
      <c r="N80" s="95"/>
      <c r="O80" s="95"/>
      <c r="P80" s="95"/>
      <c r="Q80" s="95"/>
      <c r="R80" s="95"/>
      <c r="S80" s="94"/>
      <c r="T80" s="94"/>
      <c r="U80" s="94"/>
      <c r="V80" s="94"/>
      <c r="W80" s="96"/>
      <c r="X80" s="96"/>
      <c r="Y80" s="95"/>
      <c r="Z80" s="95"/>
      <c r="AA80" s="96"/>
      <c r="AB80" s="96"/>
      <c r="AC80" s="98"/>
      <c r="AD80" s="98"/>
      <c r="AE80" s="95"/>
      <c r="AF80" s="95"/>
      <c r="AG80" s="95"/>
      <c r="AH80" s="95"/>
      <c r="AI80" s="94"/>
      <c r="AJ80" s="94"/>
      <c r="AK80" s="94"/>
      <c r="AL80" s="94"/>
      <c r="AM80" s="96"/>
      <c r="AN80" s="96"/>
      <c r="AO80" s="94"/>
      <c r="AP80" s="94"/>
      <c r="AQ80" s="95"/>
      <c r="AR80" s="95"/>
      <c r="AS80" s="95"/>
      <c r="AT80" s="95"/>
      <c r="AU80" s="22">
        <f t="shared" si="13"/>
        <v>0</v>
      </c>
      <c r="AV80" s="22">
        <f t="shared" si="14"/>
        <v>8</v>
      </c>
      <c r="AW80" s="22">
        <f t="shared" si="15"/>
        <v>8</v>
      </c>
      <c r="AX80" s="23">
        <f>AU80/AW80</f>
        <v>0</v>
      </c>
      <c r="AY80" s="18" t="str">
        <f t="shared" si="16"/>
        <v>NOT QUALIFIED</v>
      </c>
      <c r="AZ80" s="94">
        <f t="shared" si="12"/>
      </c>
    </row>
    <row r="81" spans="1:52" ht="16.5">
      <c r="A81" s="1" t="s">
        <v>106</v>
      </c>
      <c r="B81" s="24" t="s">
        <v>78</v>
      </c>
      <c r="C81" s="95"/>
      <c r="D81" s="95"/>
      <c r="E81" s="94">
        <v>0</v>
      </c>
      <c r="F81" s="94">
        <v>1</v>
      </c>
      <c r="G81" s="96"/>
      <c r="H81" s="98"/>
      <c r="I81" s="98"/>
      <c r="J81" s="98"/>
      <c r="K81" s="94"/>
      <c r="L81" s="94"/>
      <c r="M81" s="95"/>
      <c r="N81" s="95"/>
      <c r="O81" s="101"/>
      <c r="P81" s="101"/>
      <c r="Q81" s="94"/>
      <c r="R81" s="94"/>
      <c r="S81" s="98"/>
      <c r="T81" s="98"/>
      <c r="U81" s="96"/>
      <c r="V81" s="96"/>
      <c r="W81" s="95"/>
      <c r="X81" s="95"/>
      <c r="Y81" s="96"/>
      <c r="Z81" s="96"/>
      <c r="AA81" s="94"/>
      <c r="AB81" s="94"/>
      <c r="AC81" s="96"/>
      <c r="AD81" s="96"/>
      <c r="AE81" s="96"/>
      <c r="AF81" s="96"/>
      <c r="AG81" s="96"/>
      <c r="AH81" s="96"/>
      <c r="AI81" s="94"/>
      <c r="AJ81" s="94"/>
      <c r="AK81" s="96"/>
      <c r="AL81" s="96"/>
      <c r="AM81" s="95"/>
      <c r="AN81" s="95"/>
      <c r="AO81" s="94"/>
      <c r="AP81" s="94"/>
      <c r="AQ81" s="95"/>
      <c r="AR81" s="95"/>
      <c r="AS81" s="96"/>
      <c r="AT81" s="96"/>
      <c r="AU81" s="22">
        <f t="shared" si="13"/>
        <v>0</v>
      </c>
      <c r="AV81" s="22">
        <f t="shared" si="14"/>
        <v>1</v>
      </c>
      <c r="AW81" s="22">
        <f t="shared" si="15"/>
        <v>1</v>
      </c>
      <c r="AX81" s="23">
        <f>AU81/AW81</f>
        <v>0</v>
      </c>
      <c r="AY81" s="18" t="str">
        <f t="shared" si="16"/>
        <v>NOT QUALIFIED</v>
      </c>
      <c r="AZ81" s="94">
        <f t="shared" si="12"/>
      </c>
    </row>
    <row r="82" spans="1:52" ht="16.5">
      <c r="A82" s="1" t="s">
        <v>133</v>
      </c>
      <c r="B82" s="24" t="s">
        <v>128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2">
        <f t="shared" si="13"/>
        <v>0</v>
      </c>
      <c r="AV82" s="22">
        <f t="shared" si="14"/>
        <v>0</v>
      </c>
      <c r="AW82" s="22">
        <f t="shared" si="15"/>
        <v>0</v>
      </c>
      <c r="AX82" s="23">
        <v>0</v>
      </c>
      <c r="AY82" s="18" t="str">
        <f t="shared" si="16"/>
        <v>NOT QUALIFIED</v>
      </c>
      <c r="AZ82" s="94">
        <f t="shared" si="12"/>
      </c>
    </row>
    <row r="83" spans="1:52" ht="16.5">
      <c r="A83" s="1" t="s">
        <v>131</v>
      </c>
      <c r="B83" s="24" t="s">
        <v>128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2">
        <f t="shared" si="13"/>
        <v>0</v>
      </c>
      <c r="AV83" s="22">
        <f t="shared" si="14"/>
        <v>0</v>
      </c>
      <c r="AW83" s="22">
        <f t="shared" si="15"/>
        <v>0</v>
      </c>
      <c r="AX83" s="23">
        <v>0</v>
      </c>
      <c r="AY83" s="18" t="str">
        <f t="shared" si="16"/>
        <v>NOT QUALIFIED</v>
      </c>
      <c r="AZ83" s="94">
        <f t="shared" si="12"/>
      </c>
    </row>
    <row r="84" spans="1:52" ht="16.5">
      <c r="A84" s="2" t="s">
        <v>40</v>
      </c>
      <c r="B84" s="21" t="s">
        <v>126</v>
      </c>
      <c r="C84" s="25">
        <v>0</v>
      </c>
      <c r="D84" s="25">
        <v>3</v>
      </c>
      <c r="E84" s="25">
        <v>0</v>
      </c>
      <c r="F84" s="25">
        <v>5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2">
        <f t="shared" si="13"/>
        <v>0</v>
      </c>
      <c r="AV84" s="22">
        <f t="shared" si="14"/>
        <v>8</v>
      </c>
      <c r="AW84" s="22">
        <f t="shared" si="15"/>
        <v>8</v>
      </c>
      <c r="AX84" s="23">
        <f>AU84/AW84</f>
        <v>0</v>
      </c>
      <c r="AY84" s="18" t="str">
        <f t="shared" si="16"/>
        <v>NOT QUALIFIED</v>
      </c>
      <c r="AZ84" s="94">
        <f t="shared" si="12"/>
      </c>
    </row>
    <row r="85" spans="1:52" ht="16.5">
      <c r="A85" s="1" t="s">
        <v>143</v>
      </c>
      <c r="B85" s="2" t="s">
        <v>126</v>
      </c>
      <c r="C85" s="25">
        <v>0</v>
      </c>
      <c r="D85" s="25">
        <v>2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2">
        <f t="shared" si="13"/>
        <v>0</v>
      </c>
      <c r="AV85" s="22">
        <f t="shared" si="14"/>
        <v>2</v>
      </c>
      <c r="AW85" s="22">
        <f t="shared" si="15"/>
        <v>2</v>
      </c>
      <c r="AX85" s="23">
        <f>AU85/AW85</f>
        <v>0</v>
      </c>
      <c r="AY85" s="18" t="str">
        <f t="shared" si="16"/>
        <v>NOT QUALIFIED</v>
      </c>
      <c r="AZ85" s="94">
        <f t="shared" si="12"/>
      </c>
    </row>
    <row r="86" spans="1:52" ht="16.5">
      <c r="A86" s="2" t="s">
        <v>149</v>
      </c>
      <c r="B86" s="21" t="s">
        <v>20</v>
      </c>
      <c r="C86" s="29">
        <v>0</v>
      </c>
      <c r="D86" s="29">
        <v>2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2">
        <f t="shared" si="13"/>
        <v>0</v>
      </c>
      <c r="AV86" s="22">
        <f t="shared" si="14"/>
        <v>2</v>
      </c>
      <c r="AW86" s="22">
        <f t="shared" si="15"/>
        <v>2</v>
      </c>
      <c r="AX86" s="23">
        <f>AU86/AW86</f>
        <v>0</v>
      </c>
      <c r="AY86" s="18" t="str">
        <f t="shared" si="16"/>
        <v>NOT QUALIFIED</v>
      </c>
      <c r="AZ86" s="94">
        <f t="shared" si="12"/>
      </c>
    </row>
    <row r="87" spans="1:52" ht="16.5">
      <c r="A87" s="1" t="s">
        <v>65</v>
      </c>
      <c r="B87" s="24" t="s">
        <v>20</v>
      </c>
      <c r="C87" s="22"/>
      <c r="D87" s="22"/>
      <c r="E87" s="22">
        <v>0</v>
      </c>
      <c r="F87" s="22">
        <v>3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>
        <f t="shared" si="13"/>
        <v>0</v>
      </c>
      <c r="AV87" s="22">
        <f t="shared" si="14"/>
        <v>3</v>
      </c>
      <c r="AW87" s="22">
        <f t="shared" si="15"/>
        <v>3</v>
      </c>
      <c r="AX87" s="23">
        <f>AU87/AW87</f>
        <v>0</v>
      </c>
      <c r="AY87" s="18" t="str">
        <f t="shared" si="16"/>
        <v>NOT QUALIFIED</v>
      </c>
      <c r="AZ87" s="94">
        <f t="shared" si="12"/>
      </c>
    </row>
    <row r="88" spans="1:52" ht="16.5">
      <c r="A88" s="2" t="s">
        <v>48</v>
      </c>
      <c r="B88" s="21" t="s">
        <v>14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2">
        <f t="shared" si="13"/>
        <v>0</v>
      </c>
      <c r="AV88" s="22">
        <f t="shared" si="14"/>
        <v>0</v>
      </c>
      <c r="AW88" s="22">
        <f t="shared" si="15"/>
        <v>0</v>
      </c>
      <c r="AX88" s="23">
        <v>0</v>
      </c>
      <c r="AY88" s="18" t="str">
        <f t="shared" si="16"/>
        <v>NOT QUALIFIED</v>
      </c>
      <c r="AZ88" s="94">
        <f t="shared" si="12"/>
      </c>
    </row>
    <row r="89" spans="1:52" ht="16.5">
      <c r="A89" s="1" t="s">
        <v>160</v>
      </c>
      <c r="B89" s="21" t="s">
        <v>157</v>
      </c>
      <c r="C89" s="65"/>
      <c r="D89" s="65"/>
      <c r="E89" s="94"/>
      <c r="F89" s="94"/>
      <c r="G89" s="95"/>
      <c r="H89" s="95"/>
      <c r="I89" s="94"/>
      <c r="J89" s="94"/>
      <c r="K89" s="94"/>
      <c r="L89" s="94"/>
      <c r="M89" s="95"/>
      <c r="N89" s="95"/>
      <c r="O89" s="95"/>
      <c r="P89" s="95"/>
      <c r="Q89" s="94"/>
      <c r="R89" s="94"/>
      <c r="S89" s="94"/>
      <c r="T89" s="94"/>
      <c r="U89" s="95"/>
      <c r="V89" s="95"/>
      <c r="W89" s="94"/>
      <c r="X89" s="94"/>
      <c r="Y89" s="94"/>
      <c r="Z89" s="94"/>
      <c r="AA89" s="95"/>
      <c r="AB89" s="95"/>
      <c r="AC89" s="94"/>
      <c r="AD89" s="94"/>
      <c r="AE89" s="94"/>
      <c r="AF89" s="94"/>
      <c r="AG89" s="95"/>
      <c r="AH89" s="95"/>
      <c r="AI89" s="95"/>
      <c r="AJ89" s="95"/>
      <c r="AK89" s="94"/>
      <c r="AL89" s="94"/>
      <c r="AM89" s="95"/>
      <c r="AN89" s="95"/>
      <c r="AO89" s="94"/>
      <c r="AP89" s="94"/>
      <c r="AQ89" s="95"/>
      <c r="AR89" s="95"/>
      <c r="AS89" s="95"/>
      <c r="AT89" s="95"/>
      <c r="AU89" s="22">
        <f t="shared" si="13"/>
        <v>0</v>
      </c>
      <c r="AV89" s="22">
        <f t="shared" si="14"/>
        <v>0</v>
      </c>
      <c r="AW89" s="22">
        <f t="shared" si="15"/>
        <v>0</v>
      </c>
      <c r="AX89" s="23">
        <v>0</v>
      </c>
      <c r="AY89" s="18" t="str">
        <f t="shared" si="16"/>
        <v>NOT QUALIFIED</v>
      </c>
      <c r="AZ89" s="94">
        <f t="shared" si="12"/>
      </c>
    </row>
    <row r="90" spans="1:54" ht="16.5">
      <c r="A90" s="1" t="s">
        <v>146</v>
      </c>
      <c r="B90" s="24" t="s">
        <v>89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2">
        <f t="shared" si="13"/>
        <v>0</v>
      </c>
      <c r="AV90" s="22">
        <f t="shared" si="14"/>
        <v>0</v>
      </c>
      <c r="AW90" s="22">
        <f t="shared" si="15"/>
        <v>0</v>
      </c>
      <c r="AX90" s="23">
        <v>0</v>
      </c>
      <c r="AY90" s="18" t="str">
        <f t="shared" si="16"/>
        <v>NOT QUALIFIED</v>
      </c>
      <c r="AZ90" s="94">
        <f t="shared" si="12"/>
      </c>
      <c r="BA90" s="6"/>
      <c r="BB90" s="6"/>
    </row>
    <row r="91" spans="1:54" ht="17.25" customHeight="1">
      <c r="A91" s="1" t="s">
        <v>11</v>
      </c>
      <c r="B91" s="3" t="s">
        <v>6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2">
        <f t="shared" si="13"/>
        <v>0</v>
      </c>
      <c r="AV91" s="22">
        <f t="shared" si="14"/>
        <v>0</v>
      </c>
      <c r="AW91" s="22">
        <f t="shared" si="15"/>
        <v>0</v>
      </c>
      <c r="AX91" s="23">
        <v>0</v>
      </c>
      <c r="AY91" s="18" t="str">
        <f t="shared" si="16"/>
        <v>NOT QUALIFIED</v>
      </c>
      <c r="AZ91" s="94">
        <f t="shared" si="12"/>
      </c>
      <c r="BA91" s="6"/>
      <c r="BB91" s="6"/>
    </row>
    <row r="92" ht="16.5" hidden="1"/>
    <row r="93" ht="18" customHeight="1"/>
  </sheetData>
  <sheetProtection/>
  <mergeCells count="1">
    <mergeCell ref="A1:B1"/>
  </mergeCells>
  <printOptions horizontalCentered="1" verticalCentered="1"/>
  <pageMargins left="0" right="0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8.28125" style="0" customWidth="1"/>
    <col min="2" max="2" width="1.7109375" style="0" customWidth="1"/>
    <col min="3" max="3" width="30.00390625" style="0" customWidth="1"/>
    <col min="4" max="4" width="2.140625" style="0" customWidth="1"/>
    <col min="5" max="5" width="29.7109375" style="0" customWidth="1"/>
    <col min="6" max="6" width="2.00390625" style="0" customWidth="1"/>
    <col min="7" max="7" width="30.57421875" style="0" customWidth="1"/>
  </cols>
  <sheetData>
    <row r="1" spans="1:7" ht="15.75" customHeight="1" thickBot="1">
      <c r="A1" s="155" t="s">
        <v>156</v>
      </c>
      <c r="B1" s="156"/>
      <c r="C1" s="156"/>
      <c r="D1" s="156"/>
      <c r="E1" s="156"/>
      <c r="F1" s="156"/>
      <c r="G1" s="157"/>
    </row>
    <row r="2" spans="1:7" ht="15" customHeight="1" hidden="1">
      <c r="A2" s="158"/>
      <c r="B2" s="159"/>
      <c r="C2" s="159"/>
      <c r="D2" s="159"/>
      <c r="E2" s="159"/>
      <c r="F2" s="159"/>
      <c r="G2" s="160"/>
    </row>
    <row r="3" spans="1:7" ht="15" customHeight="1" hidden="1">
      <c r="A3" s="158"/>
      <c r="B3" s="159"/>
      <c r="C3" s="159"/>
      <c r="D3" s="159"/>
      <c r="E3" s="159"/>
      <c r="F3" s="159"/>
      <c r="G3" s="160"/>
    </row>
    <row r="4" spans="1:7" ht="4.5" customHeight="1" thickBot="1">
      <c r="A4" s="123"/>
      <c r="B4" s="124"/>
      <c r="C4" s="124"/>
      <c r="D4" s="124"/>
      <c r="E4" s="124"/>
      <c r="F4" s="124"/>
      <c r="G4" s="125"/>
    </row>
    <row r="5" spans="1:7" ht="18">
      <c r="A5" s="33" t="s">
        <v>6</v>
      </c>
      <c r="B5" s="81"/>
      <c r="C5" s="82" t="s">
        <v>128</v>
      </c>
      <c r="D5" s="81"/>
      <c r="E5" s="33" t="s">
        <v>78</v>
      </c>
      <c r="F5" s="80"/>
      <c r="G5" s="33" t="s">
        <v>153</v>
      </c>
    </row>
    <row r="6" spans="1:7" ht="18">
      <c r="A6" s="34" t="s">
        <v>95</v>
      </c>
      <c r="B6" s="34"/>
      <c r="C6" s="42" t="s">
        <v>129</v>
      </c>
      <c r="D6" s="34"/>
      <c r="E6" s="34" t="s">
        <v>79</v>
      </c>
      <c r="F6" s="34"/>
      <c r="G6" s="42" t="s">
        <v>84</v>
      </c>
    </row>
    <row r="7" spans="1:7" ht="18">
      <c r="A7" s="37" t="s">
        <v>35</v>
      </c>
      <c r="B7" s="35"/>
      <c r="C7" s="37" t="s">
        <v>168</v>
      </c>
      <c r="D7" s="35"/>
      <c r="E7" s="37" t="s">
        <v>80</v>
      </c>
      <c r="F7" s="38"/>
      <c r="G7" s="37" t="s">
        <v>85</v>
      </c>
    </row>
    <row r="8" spans="1:7" ht="16.5">
      <c r="A8" s="40" t="s">
        <v>9</v>
      </c>
      <c r="B8" s="35"/>
      <c r="C8" s="41" t="s">
        <v>142</v>
      </c>
      <c r="D8" s="35"/>
      <c r="E8" s="40" t="s">
        <v>81</v>
      </c>
      <c r="F8" s="39"/>
      <c r="G8" s="41" t="s">
        <v>86</v>
      </c>
    </row>
    <row r="9" spans="1:7" ht="16.5">
      <c r="A9" s="41" t="s">
        <v>10</v>
      </c>
      <c r="B9" s="35"/>
      <c r="C9" s="41" t="s">
        <v>132</v>
      </c>
      <c r="D9" s="35"/>
      <c r="E9" s="41" t="s">
        <v>82</v>
      </c>
      <c r="F9" s="35"/>
      <c r="G9" s="41" t="s">
        <v>87</v>
      </c>
    </row>
    <row r="10" spans="1:7" ht="16.5">
      <c r="A10" s="39" t="s">
        <v>8</v>
      </c>
      <c r="B10" s="35"/>
      <c r="C10" s="41" t="s">
        <v>133</v>
      </c>
      <c r="D10" s="35"/>
      <c r="E10" s="39" t="s">
        <v>83</v>
      </c>
      <c r="F10" s="38"/>
      <c r="G10" s="41" t="s">
        <v>113</v>
      </c>
    </row>
    <row r="11" spans="1:9" ht="18">
      <c r="A11" s="39" t="s">
        <v>5</v>
      </c>
      <c r="B11" s="35"/>
      <c r="C11" s="38" t="s">
        <v>134</v>
      </c>
      <c r="D11" s="35"/>
      <c r="E11" s="39" t="s">
        <v>106</v>
      </c>
      <c r="F11" s="39"/>
      <c r="G11" s="38" t="s">
        <v>122</v>
      </c>
      <c r="I11" s="74"/>
    </row>
    <row r="12" spans="1:9" ht="18">
      <c r="A12" s="38" t="s">
        <v>17</v>
      </c>
      <c r="B12" s="35"/>
      <c r="C12" s="38" t="s">
        <v>131</v>
      </c>
      <c r="D12" s="35"/>
      <c r="E12" s="93" t="s">
        <v>103</v>
      </c>
      <c r="F12" s="38"/>
      <c r="G12" s="38" t="s">
        <v>123</v>
      </c>
      <c r="I12" s="76"/>
    </row>
    <row r="13" spans="1:9" ht="18">
      <c r="A13" s="38" t="s">
        <v>109</v>
      </c>
      <c r="B13" s="73"/>
      <c r="C13" s="38" t="s">
        <v>164</v>
      </c>
      <c r="D13" s="73"/>
      <c r="E13" s="38" t="s">
        <v>110</v>
      </c>
      <c r="F13" s="78"/>
      <c r="G13" s="38"/>
      <c r="I13" s="91"/>
    </row>
    <row r="14" spans="1:9" ht="16.5">
      <c r="A14" s="78" t="s">
        <v>154</v>
      </c>
      <c r="B14" s="73"/>
      <c r="C14" s="38" t="s">
        <v>169</v>
      </c>
      <c r="D14" s="73"/>
      <c r="E14" s="78"/>
      <c r="F14" s="78"/>
      <c r="G14" s="38"/>
      <c r="H14" s="9"/>
      <c r="I14" s="72"/>
    </row>
    <row r="15" spans="1:9" ht="17.25" customHeight="1" thickBot="1">
      <c r="A15" s="150" t="s">
        <v>108</v>
      </c>
      <c r="B15" s="73"/>
      <c r="C15" s="150" t="s">
        <v>108</v>
      </c>
      <c r="D15" s="73"/>
      <c r="E15" s="111"/>
      <c r="F15" s="78"/>
      <c r="G15" s="114"/>
      <c r="H15" s="11"/>
      <c r="I15" s="72"/>
    </row>
    <row r="16" spans="1:9" ht="4.5" customHeight="1" thickBot="1">
      <c r="A16" s="83"/>
      <c r="B16" s="145"/>
      <c r="C16" s="147"/>
      <c r="D16" s="146"/>
      <c r="E16" s="85"/>
      <c r="F16" s="86"/>
      <c r="G16" s="87"/>
      <c r="I16" s="72"/>
    </row>
    <row r="17" spans="1:9" ht="18">
      <c r="A17" s="33" t="s">
        <v>14</v>
      </c>
      <c r="B17" s="81"/>
      <c r="C17" s="82" t="s">
        <v>152</v>
      </c>
      <c r="D17" s="81"/>
      <c r="E17" s="80" t="s">
        <v>1</v>
      </c>
      <c r="F17" s="81"/>
      <c r="G17" s="80" t="s">
        <v>20</v>
      </c>
      <c r="H17" s="5"/>
      <c r="I17" s="72"/>
    </row>
    <row r="18" spans="1:9" ht="18">
      <c r="A18" s="34" t="s">
        <v>72</v>
      </c>
      <c r="B18" s="34"/>
      <c r="C18" s="42" t="s">
        <v>155</v>
      </c>
      <c r="D18" s="34"/>
      <c r="E18" s="34" t="s">
        <v>96</v>
      </c>
      <c r="F18" s="34"/>
      <c r="G18" s="34" t="s">
        <v>135</v>
      </c>
      <c r="I18" s="72"/>
    </row>
    <row r="19" spans="1:9" ht="18">
      <c r="A19" s="36" t="s">
        <v>34</v>
      </c>
      <c r="B19" s="35"/>
      <c r="C19" s="37" t="s">
        <v>170</v>
      </c>
      <c r="D19" s="35"/>
      <c r="E19" s="36" t="s">
        <v>36</v>
      </c>
      <c r="F19" s="35"/>
      <c r="G19" s="36" t="s">
        <v>33</v>
      </c>
      <c r="H19" s="4"/>
      <c r="I19" s="72"/>
    </row>
    <row r="20" spans="1:9" ht="16.5">
      <c r="A20" s="35" t="s">
        <v>15</v>
      </c>
      <c r="B20" s="35"/>
      <c r="C20" s="41" t="s">
        <v>105</v>
      </c>
      <c r="D20" s="35"/>
      <c r="E20" s="40" t="s">
        <v>4</v>
      </c>
      <c r="F20" s="35"/>
      <c r="G20" s="35" t="s">
        <v>75</v>
      </c>
      <c r="H20" s="6"/>
      <c r="I20" s="72"/>
    </row>
    <row r="21" spans="1:9" ht="18">
      <c r="A21" s="39" t="s">
        <v>37</v>
      </c>
      <c r="B21" s="35"/>
      <c r="C21" s="41" t="s">
        <v>137</v>
      </c>
      <c r="D21" s="35"/>
      <c r="E21" s="40" t="s">
        <v>0</v>
      </c>
      <c r="F21" s="35"/>
      <c r="G21" s="35" t="s">
        <v>66</v>
      </c>
      <c r="H21" s="7"/>
      <c r="I21" s="141"/>
    </row>
    <row r="22" spans="1:9" ht="16.5">
      <c r="A22" s="38" t="s">
        <v>41</v>
      </c>
      <c r="B22" s="35"/>
      <c r="C22" s="41" t="s">
        <v>115</v>
      </c>
      <c r="D22" s="35"/>
      <c r="E22" s="35" t="s">
        <v>2</v>
      </c>
      <c r="F22" s="35"/>
      <c r="G22" s="35" t="s">
        <v>76</v>
      </c>
      <c r="H22" s="8"/>
      <c r="I22" s="6"/>
    </row>
    <row r="23" spans="1:9" ht="16.5">
      <c r="A23" s="38" t="s">
        <v>70</v>
      </c>
      <c r="B23" s="35"/>
      <c r="C23" s="41" t="s">
        <v>38</v>
      </c>
      <c r="D23" s="35"/>
      <c r="E23" s="38" t="s">
        <v>127</v>
      </c>
      <c r="F23" s="35"/>
      <c r="G23" s="35" t="s">
        <v>166</v>
      </c>
      <c r="H23" s="8"/>
      <c r="I23" s="6"/>
    </row>
    <row r="24" spans="1:9" ht="18">
      <c r="A24" s="78" t="s">
        <v>71</v>
      </c>
      <c r="B24" s="35"/>
      <c r="C24" s="38" t="s">
        <v>138</v>
      </c>
      <c r="D24" s="35"/>
      <c r="E24" s="38" t="s">
        <v>69</v>
      </c>
      <c r="F24" s="35"/>
      <c r="G24" s="35" t="s">
        <v>172</v>
      </c>
      <c r="H24" s="7"/>
      <c r="I24" s="74"/>
    </row>
    <row r="25" spans="1:9" ht="18">
      <c r="A25" s="38" t="s">
        <v>121</v>
      </c>
      <c r="B25" s="35"/>
      <c r="C25" s="38" t="s">
        <v>171</v>
      </c>
      <c r="D25" s="35"/>
      <c r="E25" s="38" t="s">
        <v>148</v>
      </c>
      <c r="F25" s="35"/>
      <c r="G25" s="41" t="s">
        <v>173</v>
      </c>
      <c r="H25" s="7"/>
      <c r="I25" s="76"/>
    </row>
    <row r="26" spans="1:9" ht="18">
      <c r="A26" s="38"/>
      <c r="B26" s="35"/>
      <c r="C26" s="38"/>
      <c r="D26" s="35"/>
      <c r="E26" s="38" t="s">
        <v>181</v>
      </c>
      <c r="F26" s="35"/>
      <c r="G26" s="41" t="s">
        <v>174</v>
      </c>
      <c r="H26" s="7"/>
      <c r="I26" s="140"/>
    </row>
    <row r="27" spans="1:9" ht="18.75" thickBot="1">
      <c r="A27" s="110"/>
      <c r="B27" s="73"/>
      <c r="C27" s="114"/>
      <c r="D27" s="73"/>
      <c r="E27" s="111"/>
      <c r="F27" s="73"/>
      <c r="G27" s="111" t="s">
        <v>108</v>
      </c>
      <c r="I27" s="142"/>
    </row>
    <row r="28" spans="1:9" ht="4.5" customHeight="1" thickBot="1">
      <c r="A28" s="120"/>
      <c r="B28" s="84"/>
      <c r="C28" s="121"/>
      <c r="D28" s="84"/>
      <c r="E28" s="122"/>
      <c r="F28" s="148"/>
      <c r="G28" s="149"/>
      <c r="I28" s="143"/>
    </row>
    <row r="29" spans="1:9" ht="18">
      <c r="A29" s="80" t="s">
        <v>29</v>
      </c>
      <c r="B29" s="81"/>
      <c r="C29" s="80" t="s">
        <v>89</v>
      </c>
      <c r="D29" s="81"/>
      <c r="E29" s="33" t="s">
        <v>39</v>
      </c>
      <c r="F29" s="81"/>
      <c r="G29" s="80" t="s">
        <v>126</v>
      </c>
      <c r="H29" s="5"/>
      <c r="I29" s="143"/>
    </row>
    <row r="30" spans="1:9" ht="18">
      <c r="A30" s="34" t="s">
        <v>44</v>
      </c>
      <c r="B30" s="34"/>
      <c r="C30" s="34" t="s">
        <v>90</v>
      </c>
      <c r="D30" s="34"/>
      <c r="E30" s="34" t="s">
        <v>43</v>
      </c>
      <c r="F30" s="34"/>
      <c r="G30" s="34" t="s">
        <v>136</v>
      </c>
      <c r="I30" s="143"/>
    </row>
    <row r="31" spans="1:9" ht="18">
      <c r="A31" s="43" t="s">
        <v>30</v>
      </c>
      <c r="B31" s="35"/>
      <c r="C31" s="43" t="s">
        <v>91</v>
      </c>
      <c r="D31" s="35"/>
      <c r="E31" s="37" t="s">
        <v>101</v>
      </c>
      <c r="F31" s="35"/>
      <c r="G31" s="37" t="s">
        <v>42</v>
      </c>
      <c r="H31" s="10"/>
      <c r="I31" s="71"/>
    </row>
    <row r="32" spans="1:9" ht="16.5">
      <c r="A32" s="35" t="s">
        <v>104</v>
      </c>
      <c r="B32" s="35"/>
      <c r="C32" s="41" t="s">
        <v>92</v>
      </c>
      <c r="D32" s="35"/>
      <c r="E32" s="38" t="s">
        <v>107</v>
      </c>
      <c r="F32" s="35"/>
      <c r="G32" s="38" t="s">
        <v>56</v>
      </c>
      <c r="H32" s="8"/>
      <c r="I32" s="71"/>
    </row>
    <row r="33" spans="1:9" ht="16.5">
      <c r="A33" s="39" t="s">
        <v>31</v>
      </c>
      <c r="B33" s="35"/>
      <c r="C33" s="41" t="s">
        <v>93</v>
      </c>
      <c r="D33" s="35"/>
      <c r="E33" s="38" t="s">
        <v>32</v>
      </c>
      <c r="F33" s="35"/>
      <c r="G33" s="38" t="s">
        <v>178</v>
      </c>
      <c r="H33" s="7"/>
      <c r="I33" s="143"/>
    </row>
    <row r="34" spans="1:9" ht="18">
      <c r="A34" s="39" t="s">
        <v>124</v>
      </c>
      <c r="B34" s="35"/>
      <c r="C34" s="41" t="s">
        <v>125</v>
      </c>
      <c r="D34" s="35"/>
      <c r="E34" s="38" t="s">
        <v>67</v>
      </c>
      <c r="F34" s="35"/>
      <c r="G34" s="38" t="s">
        <v>118</v>
      </c>
      <c r="H34" s="7"/>
      <c r="I34" s="144"/>
    </row>
    <row r="35" spans="1:8" ht="16.5">
      <c r="A35" s="79" t="s">
        <v>158</v>
      </c>
      <c r="B35" s="35"/>
      <c r="C35" s="41" t="s">
        <v>146</v>
      </c>
      <c r="D35" s="35"/>
      <c r="E35" s="38" t="s">
        <v>119</v>
      </c>
      <c r="F35" s="35"/>
      <c r="G35" s="38" t="s">
        <v>40</v>
      </c>
      <c r="H35" s="7"/>
    </row>
    <row r="36" spans="1:8" ht="16.5">
      <c r="A36" s="41" t="s">
        <v>144</v>
      </c>
      <c r="B36" s="35"/>
      <c r="C36" s="41" t="s">
        <v>159</v>
      </c>
      <c r="D36" s="35"/>
      <c r="E36" s="38" t="s">
        <v>88</v>
      </c>
      <c r="F36" s="35"/>
      <c r="G36" s="38" t="s">
        <v>73</v>
      </c>
      <c r="H36" s="8"/>
    </row>
    <row r="37" spans="1:9" ht="18">
      <c r="A37" s="41" t="s">
        <v>175</v>
      </c>
      <c r="B37" s="35"/>
      <c r="C37" s="41" t="s">
        <v>176</v>
      </c>
      <c r="D37" s="35"/>
      <c r="E37" s="38" t="s">
        <v>150</v>
      </c>
      <c r="F37" s="35"/>
      <c r="G37" s="38" t="s">
        <v>177</v>
      </c>
      <c r="H37" s="8"/>
      <c r="I37" s="74"/>
    </row>
    <row r="38" spans="1:9" ht="18">
      <c r="A38" s="79" t="s">
        <v>147</v>
      </c>
      <c r="B38" s="35"/>
      <c r="C38" s="38"/>
      <c r="D38" s="35"/>
      <c r="E38" s="38"/>
      <c r="F38" s="35"/>
      <c r="G38" s="38" t="s">
        <v>143</v>
      </c>
      <c r="H38" s="8"/>
      <c r="I38" s="76"/>
    </row>
    <row r="39" spans="1:9" ht="18">
      <c r="A39" s="100" t="s">
        <v>108</v>
      </c>
      <c r="B39" s="35"/>
      <c r="C39" s="114"/>
      <c r="D39" s="35"/>
      <c r="E39" s="114"/>
      <c r="F39" s="35"/>
      <c r="G39" s="114" t="s">
        <v>108</v>
      </c>
      <c r="H39" s="8"/>
      <c r="I39" s="140"/>
    </row>
    <row r="40" spans="1:9" ht="18">
      <c r="A40" s="33"/>
      <c r="B40" s="32"/>
      <c r="C40" s="33"/>
      <c r="D40" s="32"/>
      <c r="E40" s="92"/>
      <c r="F40" s="32"/>
      <c r="G40" s="33"/>
      <c r="I40" s="71"/>
    </row>
    <row r="41" spans="1:6" ht="18">
      <c r="A41" s="89"/>
      <c r="B41" s="6"/>
      <c r="C41" s="89"/>
      <c r="D41" s="6"/>
      <c r="F41" s="6"/>
    </row>
    <row r="42" spans="1:6" ht="18">
      <c r="A42" s="90"/>
      <c r="B42" s="6"/>
      <c r="C42" s="90"/>
      <c r="D42" s="6"/>
      <c r="F42" s="6"/>
    </row>
    <row r="43" spans="1:6" ht="18">
      <c r="A43" s="91"/>
      <c r="B43" s="6"/>
      <c r="C43" s="91"/>
      <c r="D43" s="6"/>
      <c r="F43" s="6"/>
    </row>
    <row r="44" spans="1:6" ht="16.5">
      <c r="A44" s="71"/>
      <c r="B44" s="6"/>
      <c r="C44" s="71"/>
      <c r="D44" s="6"/>
      <c r="F44" s="6"/>
    </row>
    <row r="45" spans="1:6" ht="16.5">
      <c r="A45" s="71"/>
      <c r="B45" s="6"/>
      <c r="C45" s="71"/>
      <c r="D45" s="6"/>
      <c r="F45" s="6"/>
    </row>
    <row r="46" spans="1:6" ht="16.5">
      <c r="A46" s="71"/>
      <c r="B46" s="6"/>
      <c r="C46" s="71"/>
      <c r="D46" s="6"/>
      <c r="F46" s="6"/>
    </row>
    <row r="47" spans="1:6" ht="16.5">
      <c r="A47" s="71"/>
      <c r="B47" s="6"/>
      <c r="C47" s="71"/>
      <c r="D47" s="6"/>
      <c r="F47" s="6"/>
    </row>
    <row r="48" spans="1:6" ht="16.5">
      <c r="A48" s="71"/>
      <c r="B48" s="6"/>
      <c r="C48" s="71"/>
      <c r="D48" s="6"/>
      <c r="F48" s="6"/>
    </row>
    <row r="49" spans="1:6" ht="16.5">
      <c r="A49" s="72"/>
      <c r="B49" s="6"/>
      <c r="C49" s="72"/>
      <c r="D49" s="6"/>
      <c r="F49" s="6"/>
    </row>
    <row r="50" spans="1:6" ht="16.5">
      <c r="A50" s="72"/>
      <c r="B50" s="6"/>
      <c r="C50" s="72"/>
      <c r="D50" s="6"/>
      <c r="F50" s="6"/>
    </row>
    <row r="56" spans="1:7" ht="18">
      <c r="A56" s="74"/>
      <c r="B56" s="75"/>
      <c r="C56" s="74"/>
      <c r="D56" s="75"/>
      <c r="E56" s="74"/>
      <c r="F56" s="75"/>
      <c r="G56" s="74"/>
    </row>
    <row r="57" spans="1:7" ht="18">
      <c r="A57" s="76"/>
      <c r="B57" s="76"/>
      <c r="C57" s="76"/>
      <c r="D57" s="76"/>
      <c r="E57" s="76"/>
      <c r="F57" s="76"/>
      <c r="G57" s="76"/>
    </row>
  </sheetData>
  <sheetProtection/>
  <mergeCells count="1">
    <mergeCell ref="A1:G3"/>
  </mergeCells>
  <printOptions horizontalCentered="1"/>
  <pageMargins left="0" right="0" top="0" bottom="0" header="0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3" sqref="A3:Q16"/>
    </sheetView>
  </sheetViews>
  <sheetFormatPr defaultColWidth="9.140625" defaultRowHeight="15"/>
  <cols>
    <col min="1" max="1" width="26.28125" style="0" customWidth="1"/>
    <col min="2" max="4" width="2.7109375" style="0" bestFit="1" customWidth="1"/>
    <col min="5" max="9" width="3.8515625" style="0" bestFit="1" customWidth="1"/>
    <col min="10" max="10" width="4.57421875" style="0" customWidth="1"/>
    <col min="11" max="11" width="4.421875" style="0" customWidth="1"/>
    <col min="12" max="12" width="5.00390625" style="0" customWidth="1"/>
    <col min="13" max="13" width="4.8515625" style="0" customWidth="1"/>
    <col min="14" max="14" width="5.28125" style="0" customWidth="1"/>
    <col min="15" max="15" width="4.421875" style="0" customWidth="1"/>
    <col min="16" max="16" width="4.00390625" style="0" customWidth="1"/>
    <col min="17" max="17" width="5.28125" style="0" customWidth="1"/>
  </cols>
  <sheetData>
    <row r="1" spans="1:17" ht="17.25">
      <c r="A1" s="51" t="s">
        <v>61</v>
      </c>
      <c r="B1" s="51">
        <v>2</v>
      </c>
      <c r="C1" s="52">
        <v>3</v>
      </c>
      <c r="D1" s="52">
        <v>5</v>
      </c>
      <c r="E1" s="52">
        <v>7</v>
      </c>
      <c r="F1" s="52">
        <v>8</v>
      </c>
      <c r="G1" s="52">
        <v>9</v>
      </c>
      <c r="H1" s="52">
        <v>10</v>
      </c>
      <c r="I1" s="67">
        <v>11</v>
      </c>
      <c r="J1" s="108">
        <v>12</v>
      </c>
      <c r="K1" s="108">
        <v>16</v>
      </c>
      <c r="L1" s="108">
        <v>18</v>
      </c>
      <c r="M1" s="108">
        <v>20</v>
      </c>
      <c r="N1" s="113">
        <v>24</v>
      </c>
      <c r="O1" s="108"/>
      <c r="P1" s="108"/>
      <c r="Q1" s="108"/>
    </row>
    <row r="2" spans="1:17" ht="17.25">
      <c r="A2" s="51"/>
      <c r="B2" s="51"/>
      <c r="C2" s="52"/>
      <c r="D2" s="52"/>
      <c r="E2" s="52"/>
      <c r="F2" s="67"/>
      <c r="G2" s="67"/>
      <c r="H2" s="67"/>
      <c r="I2" s="67"/>
      <c r="J2" s="94"/>
      <c r="K2" s="94"/>
      <c r="L2" s="94"/>
      <c r="M2" s="94"/>
      <c r="N2" s="94"/>
      <c r="O2" s="94"/>
      <c r="P2" s="94"/>
      <c r="Q2" s="94"/>
    </row>
    <row r="3" spans="1:17" ht="17.25">
      <c r="A3" s="51"/>
      <c r="B3" s="51"/>
      <c r="C3" s="51"/>
      <c r="D3" s="52"/>
      <c r="E3" s="52"/>
      <c r="F3" s="67"/>
      <c r="G3" s="67"/>
      <c r="H3" s="67"/>
      <c r="I3" s="67"/>
      <c r="J3" s="94"/>
      <c r="K3" s="94"/>
      <c r="L3" s="94"/>
      <c r="M3" s="94"/>
      <c r="N3" s="94"/>
      <c r="O3" s="94"/>
      <c r="P3" s="94"/>
      <c r="Q3" s="94"/>
    </row>
    <row r="4" spans="1:17" ht="17.25">
      <c r="A4" s="51"/>
      <c r="B4" s="51"/>
      <c r="C4" s="51"/>
      <c r="D4" s="52"/>
      <c r="E4" s="52"/>
      <c r="F4" s="67"/>
      <c r="G4" s="67"/>
      <c r="H4" s="67"/>
      <c r="I4" s="67"/>
      <c r="J4" s="94"/>
      <c r="K4" s="94"/>
      <c r="L4" s="94"/>
      <c r="M4" s="94"/>
      <c r="N4" s="94"/>
      <c r="O4" s="94"/>
      <c r="P4" s="94"/>
      <c r="Q4" s="94"/>
    </row>
    <row r="5" spans="1:17" ht="17.25">
      <c r="A5" s="51"/>
      <c r="B5" s="52"/>
      <c r="C5" s="52"/>
      <c r="D5" s="52"/>
      <c r="E5" s="52"/>
      <c r="F5" s="67"/>
      <c r="G5" s="67"/>
      <c r="H5" s="67"/>
      <c r="I5" s="67"/>
      <c r="J5" s="94"/>
      <c r="K5" s="94"/>
      <c r="L5" s="94"/>
      <c r="M5" s="94"/>
      <c r="N5" s="94"/>
      <c r="O5" s="94"/>
      <c r="P5" s="94"/>
      <c r="Q5" s="94"/>
    </row>
    <row r="6" spans="1:17" ht="17.25">
      <c r="A6" s="59"/>
      <c r="B6" s="52"/>
      <c r="C6" s="52"/>
      <c r="D6" s="52"/>
      <c r="E6" s="52"/>
      <c r="F6" s="67"/>
      <c r="G6" s="67"/>
      <c r="H6" s="67"/>
      <c r="I6" s="67"/>
      <c r="J6" s="94"/>
      <c r="K6" s="94"/>
      <c r="L6" s="94"/>
      <c r="M6" s="94"/>
      <c r="N6" s="94"/>
      <c r="O6" s="94"/>
      <c r="P6" s="94"/>
      <c r="Q6" s="94"/>
    </row>
    <row r="7" spans="1:17" ht="17.25">
      <c r="A7" s="59"/>
      <c r="B7" s="67"/>
      <c r="C7" s="67"/>
      <c r="D7" s="67"/>
      <c r="E7" s="67"/>
      <c r="F7" s="67"/>
      <c r="G7" s="67"/>
      <c r="H7" s="67"/>
      <c r="I7" s="67"/>
      <c r="J7" s="94"/>
      <c r="K7" s="94"/>
      <c r="L7" s="94"/>
      <c r="M7" s="94"/>
      <c r="N7" s="94"/>
      <c r="O7" s="94"/>
      <c r="P7" s="94"/>
      <c r="Q7" s="94"/>
    </row>
    <row r="8" spans="1:17" ht="17.25">
      <c r="A8" s="59"/>
      <c r="B8" s="67"/>
      <c r="C8" s="67"/>
      <c r="D8" s="67"/>
      <c r="E8" s="67"/>
      <c r="F8" s="67"/>
      <c r="G8" s="67"/>
      <c r="H8" s="67"/>
      <c r="I8" s="67"/>
      <c r="J8" s="94"/>
      <c r="K8" s="94"/>
      <c r="L8" s="94"/>
      <c r="M8" s="94"/>
      <c r="N8" s="94"/>
      <c r="O8" s="94"/>
      <c r="P8" s="94"/>
      <c r="Q8" s="94"/>
    </row>
    <row r="9" spans="1:17" ht="17.25">
      <c r="A9" s="59"/>
      <c r="B9" s="67"/>
      <c r="C9" s="67"/>
      <c r="D9" s="67"/>
      <c r="E9" s="67"/>
      <c r="F9" s="67"/>
      <c r="G9" s="67"/>
      <c r="H9" s="67"/>
      <c r="I9" s="67"/>
      <c r="J9" s="109"/>
      <c r="K9" s="94"/>
      <c r="L9" s="94"/>
      <c r="M9" s="94"/>
      <c r="N9" s="94"/>
      <c r="O9" s="94"/>
      <c r="P9" s="94"/>
      <c r="Q9" s="94"/>
    </row>
    <row r="10" spans="1:17" ht="17.25">
      <c r="A10" s="59"/>
      <c r="B10" s="67"/>
      <c r="C10" s="67"/>
      <c r="D10" s="67"/>
      <c r="E10" s="67"/>
      <c r="F10" s="67"/>
      <c r="G10" s="67"/>
      <c r="H10" s="67"/>
      <c r="I10" s="67"/>
      <c r="J10" s="94"/>
      <c r="K10" s="109"/>
      <c r="L10" s="94"/>
      <c r="M10" s="94"/>
      <c r="N10" s="94"/>
      <c r="O10" s="94"/>
      <c r="P10" s="94"/>
      <c r="Q10" s="94"/>
    </row>
    <row r="11" spans="1:17" ht="17.25">
      <c r="A11" s="59"/>
      <c r="B11" s="66"/>
      <c r="C11" s="66"/>
      <c r="D11" s="66"/>
      <c r="E11" s="66"/>
      <c r="F11" s="66"/>
      <c r="G11" s="66"/>
      <c r="H11" s="66"/>
      <c r="I11" s="67"/>
      <c r="J11" s="113"/>
      <c r="K11" s="94"/>
      <c r="L11" s="94"/>
      <c r="M11" s="94"/>
      <c r="N11" s="94"/>
      <c r="O11" s="94"/>
      <c r="P11" s="94"/>
      <c r="Q11" s="94"/>
    </row>
    <row r="12" spans="1:17" ht="17.25">
      <c r="A12" s="59"/>
      <c r="B12" s="94"/>
      <c r="C12" s="94"/>
      <c r="D12" s="94"/>
      <c r="E12" s="94"/>
      <c r="F12" s="94"/>
      <c r="G12" s="94"/>
      <c r="H12" s="94"/>
      <c r="I12" s="94"/>
      <c r="J12" s="94"/>
      <c r="K12" s="113"/>
      <c r="L12" s="94"/>
      <c r="M12" s="94"/>
      <c r="N12" s="94"/>
      <c r="O12" s="94"/>
      <c r="P12" s="94"/>
      <c r="Q12" s="94"/>
    </row>
    <row r="13" spans="1:17" ht="17.25">
      <c r="A13" s="59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113"/>
      <c r="M13" s="94"/>
      <c r="N13" s="94"/>
      <c r="O13" s="94"/>
      <c r="P13" s="94"/>
      <c r="Q13" s="94"/>
    </row>
    <row r="14" spans="1:17" ht="17.25">
      <c r="A14" s="59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13"/>
      <c r="N14" s="94"/>
      <c r="O14" s="94"/>
      <c r="P14" s="94"/>
      <c r="Q14" s="94"/>
    </row>
    <row r="15" spans="1:17" ht="17.25">
      <c r="A15" s="59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13"/>
      <c r="N15" s="94"/>
      <c r="O15" s="94"/>
      <c r="P15" s="94"/>
      <c r="Q15" s="94"/>
    </row>
    <row r="16" spans="1:17" ht="17.25">
      <c r="A16" s="59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113"/>
      <c r="O16" s="94"/>
      <c r="P16" s="94"/>
      <c r="Q16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7.57421875" style="0" customWidth="1"/>
    <col min="2" max="5" width="2.57421875" style="0" bestFit="1" customWidth="1"/>
    <col min="6" max="19" width="3.8515625" style="0" bestFit="1" customWidth="1"/>
    <col min="20" max="20" width="3.57421875" style="0" customWidth="1"/>
    <col min="21" max="21" width="3.8515625" style="0" customWidth="1"/>
    <col min="22" max="22" width="3.57421875" style="0" customWidth="1"/>
    <col min="23" max="24" width="4.140625" style="0" customWidth="1"/>
    <col min="25" max="25" width="5.140625" style="0" customWidth="1"/>
    <col min="26" max="26" width="5.57421875" style="0" customWidth="1"/>
    <col min="27" max="27" width="5.28125" style="0" customWidth="1"/>
  </cols>
  <sheetData>
    <row r="1" spans="1:27" ht="17.25">
      <c r="A1" s="51" t="s">
        <v>64</v>
      </c>
      <c r="B1" s="51">
        <v>1</v>
      </c>
      <c r="C1" s="51">
        <v>3</v>
      </c>
      <c r="D1" s="51">
        <v>8</v>
      </c>
      <c r="E1" s="51">
        <v>9</v>
      </c>
      <c r="F1" s="51">
        <v>11</v>
      </c>
      <c r="G1" s="59">
        <v>12</v>
      </c>
      <c r="H1" s="59">
        <v>13</v>
      </c>
      <c r="I1" s="59">
        <v>14</v>
      </c>
      <c r="J1" s="59">
        <v>15</v>
      </c>
      <c r="K1" s="59">
        <v>16</v>
      </c>
      <c r="L1" s="59">
        <v>17</v>
      </c>
      <c r="M1" s="59">
        <v>20</v>
      </c>
      <c r="N1" s="59">
        <v>22</v>
      </c>
      <c r="O1" s="59">
        <v>24</v>
      </c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7.25">
      <c r="A2" s="49" t="s">
        <v>161</v>
      </c>
      <c r="B2" s="49">
        <v>1</v>
      </c>
      <c r="C2" s="2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7.25">
      <c r="A3" s="49"/>
      <c r="B3" s="49"/>
      <c r="C3" s="49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7.25">
      <c r="A4" s="49"/>
      <c r="B4" s="49"/>
      <c r="C4" s="49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6.5">
      <c r="A5" s="21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7.25">
      <c r="A6" s="49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17.25">
      <c r="A7" s="60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ht="17.25">
      <c r="A8" s="49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7.25">
      <c r="A9" s="60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7.25">
      <c r="A10" s="60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7.25">
      <c r="A11" s="60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17.25">
      <c r="A12" s="60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ht="17.25">
      <c r="A13" s="60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ht="17.25">
      <c r="A14" s="60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ht="17.25">
      <c r="A15" s="60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7.25">
      <c r="A16" s="60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17.25">
      <c r="A17" s="60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ht="17.25">
      <c r="A18" s="60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ht="16.5">
      <c r="A19" s="21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6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ht="17.25">
      <c r="A20" s="60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ht="16.5">
      <c r="A21" s="1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ht="17.25">
      <c r="A22" s="60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17.25">
      <c r="A23" s="60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ht="17.25">
      <c r="A24" s="60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7.25">
      <c r="A25" s="60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7.25">
      <c r="A26" s="60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4.7109375" style="0" customWidth="1"/>
    <col min="2" max="10" width="2.57421875" style="0" bestFit="1" customWidth="1"/>
    <col min="11" max="19" width="3.8515625" style="0" bestFit="1" customWidth="1"/>
    <col min="20" max="20" width="4.00390625" style="0" customWidth="1"/>
    <col min="21" max="22" width="4.140625" style="0" customWidth="1"/>
    <col min="23" max="23" width="3.7109375" style="0" customWidth="1"/>
    <col min="24" max="24" width="4.00390625" style="0" customWidth="1"/>
    <col min="25" max="25" width="4.8515625" style="0" customWidth="1"/>
    <col min="26" max="26" width="4.28125" style="0" customWidth="1"/>
    <col min="27" max="27" width="4.7109375" style="0" customWidth="1"/>
  </cols>
  <sheetData>
    <row r="1" spans="1:27" ht="16.5">
      <c r="A1" s="46" t="s">
        <v>49</v>
      </c>
      <c r="B1" s="46">
        <v>1</v>
      </c>
      <c r="C1" s="46">
        <v>2</v>
      </c>
      <c r="D1" s="53">
        <v>3</v>
      </c>
      <c r="E1" s="53">
        <v>4</v>
      </c>
      <c r="F1" s="53">
        <v>5</v>
      </c>
      <c r="G1" s="53">
        <v>6</v>
      </c>
      <c r="H1" s="53">
        <v>7</v>
      </c>
      <c r="I1" s="53">
        <v>8</v>
      </c>
      <c r="J1" s="53">
        <v>9</v>
      </c>
      <c r="K1" s="53">
        <v>10</v>
      </c>
      <c r="L1" s="53">
        <v>11</v>
      </c>
      <c r="M1" s="53">
        <v>12</v>
      </c>
      <c r="N1" s="53">
        <v>13</v>
      </c>
      <c r="O1" s="53">
        <v>14</v>
      </c>
      <c r="P1" s="53">
        <v>15</v>
      </c>
      <c r="Q1" s="53">
        <v>16</v>
      </c>
      <c r="R1" s="53">
        <v>17</v>
      </c>
      <c r="S1" s="53">
        <v>18</v>
      </c>
      <c r="T1" s="53">
        <v>19</v>
      </c>
      <c r="U1" s="53">
        <v>20</v>
      </c>
      <c r="V1" s="53">
        <v>21</v>
      </c>
      <c r="W1" s="53">
        <v>22</v>
      </c>
      <c r="X1" s="53">
        <v>23</v>
      </c>
      <c r="Y1" s="53">
        <v>24</v>
      </c>
      <c r="Z1" s="53">
        <v>25</v>
      </c>
      <c r="AA1" s="53">
        <v>26</v>
      </c>
    </row>
    <row r="2" spans="1:27" ht="16.5">
      <c r="A2" s="21" t="s">
        <v>179</v>
      </c>
      <c r="B2" s="21" t="s">
        <v>180</v>
      </c>
      <c r="C2" s="2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6.5">
      <c r="A3" s="21" t="s">
        <v>183</v>
      </c>
      <c r="B3" s="21"/>
      <c r="C3" s="21" t="s">
        <v>180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6.5">
      <c r="A4" s="21" t="s">
        <v>184</v>
      </c>
      <c r="B4" s="21"/>
      <c r="C4" s="21" t="s">
        <v>185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6.5">
      <c r="A5" s="21" t="s">
        <v>186</v>
      </c>
      <c r="B5" s="21"/>
      <c r="C5" s="21" t="s">
        <v>180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6.5">
      <c r="A6" s="21"/>
      <c r="B6" s="21"/>
      <c r="C6" s="21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16.5">
      <c r="A7" s="21"/>
      <c r="B7" s="21"/>
      <c r="C7" s="21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ht="16.5">
      <c r="A8" s="21"/>
      <c r="B8" s="21"/>
      <c r="C8" s="21"/>
      <c r="D8" s="94"/>
      <c r="E8" s="94"/>
      <c r="F8" s="94"/>
      <c r="G8" s="94"/>
      <c r="H8" s="94"/>
      <c r="I8" s="94"/>
      <c r="J8" s="94"/>
      <c r="K8" s="94"/>
      <c r="L8" s="94"/>
      <c r="M8" s="64"/>
      <c r="N8" s="94"/>
      <c r="O8" s="64"/>
      <c r="P8" s="6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6.5">
      <c r="A9" s="2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6.5">
      <c r="A10" s="2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6.5">
      <c r="A11" s="2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16.5">
      <c r="A12" s="2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ht="16.5">
      <c r="A13" s="2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ht="16.5">
      <c r="A14" s="2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ht="16.5">
      <c r="A15" s="2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6.5">
      <c r="A16" s="2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16.5">
      <c r="A17" s="2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ht="16.5">
      <c r="A18" s="2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ht="16.5">
      <c r="A19" s="2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ht="16.5">
      <c r="A20" s="2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ht="16.5">
      <c r="A21" s="2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ht="16.5">
      <c r="A22" s="21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16.5">
      <c r="A23" s="2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ht="16.5">
      <c r="A24" s="2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6.5">
      <c r="A25" s="2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6.5">
      <c r="A26" s="2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  <row r="27" spans="1:27" ht="16.5">
      <c r="A27" s="2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1:27" ht="16.5">
      <c r="A28" s="2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27" ht="16.5">
      <c r="A29" s="2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</row>
    <row r="30" spans="1:27" ht="16.5">
      <c r="A30" s="2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</row>
    <row r="31" spans="1:27" ht="16.5">
      <c r="A31" s="2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 ht="16.5">
      <c r="A32" s="2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</row>
    <row r="33" spans="1:27" ht="16.5">
      <c r="A33" s="2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</row>
    <row r="34" spans="1:27" ht="16.5">
      <c r="A34" s="2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</row>
    <row r="35" spans="1:27" ht="16.5">
      <c r="A35" s="2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</row>
    <row r="36" spans="1:27" ht="16.5">
      <c r="A36" s="2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</row>
    <row r="37" spans="1:27" ht="16.5">
      <c r="A37" s="2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</row>
    <row r="38" spans="1:27" ht="16.5">
      <c r="A38" s="21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21"/>
      <c r="P38" s="21"/>
      <c r="Q38" s="65"/>
      <c r="R38" s="65"/>
      <c r="S38" s="65"/>
      <c r="T38" s="65"/>
      <c r="U38" s="65"/>
      <c r="V38" s="94"/>
      <c r="W38" s="94"/>
      <c r="X38" s="94"/>
      <c r="Y38" s="94"/>
      <c r="Z38" s="94"/>
      <c r="AA38" s="94"/>
    </row>
    <row r="39" spans="1:27" ht="16.5">
      <c r="A39" s="2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4"/>
      <c r="Y39" s="94"/>
      <c r="Z39" s="94"/>
      <c r="AA39" s="94"/>
    </row>
    <row r="40" spans="1:27" ht="16.5">
      <c r="A40" s="2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4"/>
      <c r="Y40" s="94"/>
      <c r="Z40" s="94"/>
      <c r="AA40" s="94"/>
    </row>
    <row r="41" spans="1:27" ht="16.5">
      <c r="A41" s="2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4"/>
      <c r="Y41" s="94"/>
      <c r="Z41" s="94"/>
      <c r="AA41" s="94"/>
    </row>
    <row r="42" spans="1:27" ht="16.5">
      <c r="A42" s="2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4"/>
      <c r="Y42" s="94"/>
      <c r="Z42" s="94"/>
      <c r="AA42" s="94"/>
    </row>
    <row r="43" spans="1:27" ht="16.5">
      <c r="A43" s="2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4"/>
      <c r="Y43" s="94"/>
      <c r="Z43" s="94"/>
      <c r="AA43" s="94"/>
    </row>
    <row r="44" spans="1:27" ht="16.5">
      <c r="A44" s="2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4"/>
      <c r="Y44" s="94"/>
      <c r="Z44" s="94"/>
      <c r="AA44" s="94"/>
    </row>
    <row r="45" spans="1:27" ht="16.5">
      <c r="A45" s="2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4"/>
      <c r="Y45" s="94"/>
      <c r="Z45" s="94"/>
      <c r="AA45" s="94"/>
    </row>
    <row r="46" spans="1:27" ht="16.5">
      <c r="A46" s="2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4"/>
      <c r="Y46" s="94"/>
      <c r="Z46" s="94"/>
      <c r="AA46" s="94"/>
    </row>
    <row r="47" spans="1:27" ht="16.5">
      <c r="A47" s="2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4"/>
      <c r="Y47" s="94"/>
      <c r="Z47" s="94"/>
      <c r="AA47" s="94"/>
    </row>
    <row r="48" spans="1:27" ht="16.5">
      <c r="A48" s="2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</row>
    <row r="49" spans="1:27" ht="16.5">
      <c r="A49" s="2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</row>
    <row r="50" spans="1:27" ht="16.5">
      <c r="A50" s="2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</row>
    <row r="51" spans="1:27" ht="16.5">
      <c r="A51" s="2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</row>
    <row r="52" spans="1:27" ht="16.5">
      <c r="A52" s="95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</row>
    <row r="53" spans="1:27" ht="16.5">
      <c r="A53" s="2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</row>
    <row r="54" spans="1:27" ht="16.5">
      <c r="A54" s="2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</row>
    <row r="55" spans="1:27" ht="16.5">
      <c r="A55" s="1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</row>
    <row r="56" spans="1:27" ht="16.5">
      <c r="A56" s="2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</row>
    <row r="57" spans="1:27" ht="16.5">
      <c r="A57" s="2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</row>
    <row r="58" spans="1:27" ht="16.5">
      <c r="A58" s="2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Worth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Reagan</dc:creator>
  <cp:keywords/>
  <dc:description/>
  <cp:lastModifiedBy>Sandra Rodermund</cp:lastModifiedBy>
  <cp:lastPrinted>2016-09-12T20:02:38Z</cp:lastPrinted>
  <dcterms:created xsi:type="dcterms:W3CDTF">2014-04-11T13:35:14Z</dcterms:created>
  <dcterms:modified xsi:type="dcterms:W3CDTF">2016-09-22T01:04:22Z</dcterms:modified>
  <cp:category/>
  <cp:version/>
  <cp:contentType/>
  <cp:contentStatus/>
</cp:coreProperties>
</file>