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<sst xmlns="http://schemas.openxmlformats.org/spreadsheetml/2006/main" count="426" uniqueCount="222">
  <si>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</si>
  <si>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</si>
  <si>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</si>
  <si>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</si>
  <si>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</si>
  <si>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</si>
  <si>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</si>
  <si>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</si>
  <si>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</si>
  <si>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</si>
  <si>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</si>
  <si>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</si>
  <si>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</si>
  <si>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</si>
  <si>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</si>
  <si>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</si>
  <si>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</si>
  <si>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</si>
  <si>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</si>
  <si>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</si>
  <si>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</si>
  <si>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</si>
  <si>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</si>
  <si>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</si>
  <si>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</si>
  <si>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</si>
  <si>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</si>
  <si>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</si>
  <si>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</si>
  <si>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</si>
  <si>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</si>
  <si>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</si>
  <si>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</si>
  <si>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</si>
  <si>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</si>
  <si>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</si>
  <si>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</si>
  <si>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</si>
  <si>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</si>
  <si>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</si>
  <si>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</si>
  <si>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</si>
  <si>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</si>
  <si>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</si>
  <si>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</si>
  <si>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</si>
  <si>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</si>
  <si>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</si>
  <si>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</si>
  <si>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</si>
  <si>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</si>
  <si>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</si>
  <si>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</si>
  <si>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</si>
  <si>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</si>
  <si>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</si>
  <si>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</si>
  <si>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</si>
  <si>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</si>
  <si>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</si>
  <si>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</si>
  <si>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</si>
  <si>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</si>
  <si>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</si>
  <si>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</si>
  <si>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</si>
  <si>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</si>
  <si>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</si>
  <si>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</si>
  <si>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</si>
  <si>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</si>
  <si>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</si>
  <si>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</si>
  <si>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</si>
  <si>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</si>
  <si>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</si>
  <si>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</si>
  <si>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</si>
  <si>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</si>
  <si>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</si>
  <si>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</si>
  <si>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</si>
  <si>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</si>
  <si>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</si>
  <si>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</si>
  <si>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</si>
  <si>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</si>
  <si>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</si>
  <si>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</si>
  <si>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</si>
  <si>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</si>
  <si>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</si>
  <si>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</si>
  <si>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</si>
  <si>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</si>
  <si>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</si>
  <si>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</si>
  <si>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</si>
  <si>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</si>
  <si>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</si>
  <si>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</si>
  <si>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</si>
  <si>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</si>
  <si>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</si>
  <si>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</si>
  <si>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</si>
  <si>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</si>
  <si>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</si>
  <si>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</si>
  <si>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</si>
  <si>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</si>
  <si>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</si>
  <si>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</si>
  <si>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</si>
  <si>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</si>
  <si>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</si>
  <si>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</si>
  <si>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</si>
  <si>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</si>
  <si>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</si>
  <si>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</si>
  <si>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</si>
  <si>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</si>
  <si>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</si>
  <si>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</si>
  <si>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</si>
  <si>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</si>
  <si>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</si>
  <si>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</si>
  <si>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</si>
  <si>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</si>
  <si>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</si>
  <si>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</si>
  <si>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</si>
  <si>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</si>
  <si>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</si>
  <si>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</si>
  <si>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</si>
  <si>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</si>
  <si>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</si>
  <si>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</si>
  <si>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</si>
  <si>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</si>
  <si>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</si>
  <si>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</si>
  <si>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</si>
  <si>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</si>
  <si>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</si>
  <si>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</si>
  <si>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</si>
  <si>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</si>
  <si>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</si>
  <si>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</si>
  <si>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</si>
  <si>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</si>
  <si>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</si>
  <si>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</si>
  <si>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</si>
  <si>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</si>
  <si>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</si>
  <si>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</si>
  <si>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</si>
  <si>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</si>
  <si>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</si>
  <si>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</si>
  <si>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</si>
  <si>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</si>
  <si>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</si>
  <si>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</si>
  <si>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</si>
  <si>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</si>
  <si>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</si>
  <si>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</si>
  <si>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</si>
  <si>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</si>
  <si>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</si>
  <si>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</si>
  <si>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</si>
  <si>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</si>
  <si>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</si>
  <si>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</si>
  <si>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</si>
  <si>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</si>
  <si>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</si>
  <si>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</si>
  <si>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</si>
  <si>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</si>
  <si>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</si>
  <si>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</si>
  <si>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</si>
  <si>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</si>
  <si>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</si>
  <si>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</si>
  <si>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</si>
  <si>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</si>
  <si>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</si>
  <si>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</si>
  <si>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</si>
  <si>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</si>
  <si>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</si>
  <si>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</si>
  <si>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</si>
  <si>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</si>
  <si>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</si>
  <si>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</si>
  <si>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</si>
  <si>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</si>
  <si>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</si>
  <si>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</si>
  <si>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 xml:space="preserve"> </t>
  </si>
  <si>
    <t xml:space="preserve">Jennifer Cayot </t>
  </si>
  <si>
    <t>Sanitbenza, Teresa</t>
  </si>
  <si>
    <t xml:space="preserve">Teri Hughes </t>
  </si>
  <si>
    <t xml:space="preserve">Beth Shriver </t>
  </si>
  <si>
    <t xml:space="preserve">Debbie Garcia </t>
  </si>
  <si>
    <t xml:space="preserve">Sandy Harrington </t>
  </si>
  <si>
    <t xml:space="preserve">Kerry Gallego </t>
  </si>
  <si>
    <t>Week 14</t>
  </si>
  <si>
    <t xml:space="preserve">Sam Hall </t>
  </si>
  <si>
    <t xml:space="preserve">Carol Shields </t>
  </si>
  <si>
    <t xml:space="preserve">Linda Mindieta </t>
  </si>
  <si>
    <t xml:space="preserve">Tera Kirby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</si>
</sst>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8" fillId="0" borderId="16" xfId="0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D1">
      <selection activeCell="BC13" sqref="BC13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217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4" t="s">
        <v>57</v>
      </c>
      <c r="AX1" s="154"/>
      <c r="AY1" s="154"/>
    </row>
    <row r="2" spans="4:51" ht="21.75">
      <c r="D2" s="88" t="s">
        <v>151</v>
      </c>
      <c r="E2" s="115"/>
      <c r="F2" s="115"/>
      <c r="G2" s="115"/>
      <c r="H2" s="153"/>
      <c r="I2" s="153"/>
      <c r="J2" s="153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>
        <v>18</v>
      </c>
      <c r="V3" s="132">
        <v>7</v>
      </c>
      <c r="W3" s="132">
        <v>17</v>
      </c>
      <c r="X3" s="132">
        <v>8</v>
      </c>
      <c r="Y3" s="135">
        <v>16</v>
      </c>
      <c r="Z3" s="135">
        <v>9</v>
      </c>
      <c r="AA3" s="132">
        <v>17</v>
      </c>
      <c r="AB3" s="132">
        <v>8</v>
      </c>
      <c r="AC3" s="132">
        <v>19</v>
      </c>
      <c r="AD3" s="132">
        <v>6</v>
      </c>
      <c r="AE3" s="132">
        <v>21</v>
      </c>
      <c r="AF3" s="132">
        <v>4</v>
      </c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245</v>
      </c>
      <c r="AX3" s="137">
        <f aca="true" t="shared" si="1" ref="AX3:AX14">F3+H3+J3+L3+N3+P3+R3+T3+V3+X3+Z3+AB3+AD3+AF3+AH3+AJ3+AL3+AN3+AP3+AR3+AT3+AV3</f>
        <v>105</v>
      </c>
      <c r="AY3" s="137">
        <f aca="true" t="shared" si="2" ref="AY3:AY14">SUM(AW3,AX3)</f>
        <v>350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>
        <v>18</v>
      </c>
      <c r="V4" s="132">
        <v>7</v>
      </c>
      <c r="W4" s="132">
        <v>18</v>
      </c>
      <c r="X4" s="132">
        <v>7</v>
      </c>
      <c r="Y4" s="135">
        <v>9</v>
      </c>
      <c r="Z4" s="135">
        <v>16</v>
      </c>
      <c r="AA4" s="136">
        <v>18</v>
      </c>
      <c r="AB4" s="136">
        <v>7</v>
      </c>
      <c r="AC4" s="132">
        <v>12</v>
      </c>
      <c r="AD4" s="132">
        <v>13</v>
      </c>
      <c r="AE4" s="132">
        <v>19</v>
      </c>
      <c r="AF4" s="132">
        <v>6</v>
      </c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230</v>
      </c>
      <c r="AX4" s="137">
        <f t="shared" si="1"/>
        <v>120</v>
      </c>
      <c r="AY4" s="137">
        <f t="shared" si="2"/>
        <v>350</v>
      </c>
    </row>
    <row r="5" spans="4:51" ht="21.75">
      <c r="D5" s="151" t="s">
        <v>14</v>
      </c>
      <c r="E5" s="29">
        <v>15</v>
      </c>
      <c r="F5" s="29">
        <v>10</v>
      </c>
      <c r="G5" s="29">
        <v>16</v>
      </c>
      <c r="H5" s="29">
        <v>9</v>
      </c>
      <c r="I5" s="29">
        <v>10</v>
      </c>
      <c r="J5" s="29">
        <v>15</v>
      </c>
      <c r="K5" s="29">
        <v>15</v>
      </c>
      <c r="L5" s="29">
        <v>10</v>
      </c>
      <c r="M5" s="29">
        <v>19</v>
      </c>
      <c r="N5" s="29">
        <v>6</v>
      </c>
      <c r="O5" s="29">
        <v>14</v>
      </c>
      <c r="P5" s="29">
        <v>11</v>
      </c>
      <c r="Q5" s="29">
        <v>17</v>
      </c>
      <c r="R5" s="29">
        <v>8</v>
      </c>
      <c r="S5" s="29">
        <v>18</v>
      </c>
      <c r="T5" s="29">
        <v>7</v>
      </c>
      <c r="U5" s="29">
        <v>7</v>
      </c>
      <c r="V5" s="29">
        <v>18</v>
      </c>
      <c r="W5" s="29">
        <v>7</v>
      </c>
      <c r="X5" s="29">
        <v>18</v>
      </c>
      <c r="Y5" s="106">
        <v>13</v>
      </c>
      <c r="Z5" s="106">
        <v>12</v>
      </c>
      <c r="AA5" s="29">
        <v>18</v>
      </c>
      <c r="AB5" s="29">
        <v>7</v>
      </c>
      <c r="AC5" s="29">
        <v>20</v>
      </c>
      <c r="AD5" s="29">
        <v>5</v>
      </c>
      <c r="AE5" s="29">
        <v>12</v>
      </c>
      <c r="AF5" s="29">
        <v>13</v>
      </c>
      <c r="AG5" s="106"/>
      <c r="AH5" s="106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137">
        <f t="shared" si="0"/>
        <v>201</v>
      </c>
      <c r="AX5" s="137">
        <f t="shared" si="1"/>
        <v>149</v>
      </c>
      <c r="AY5" s="50">
        <f t="shared" si="2"/>
        <v>350</v>
      </c>
    </row>
    <row r="6" spans="4:51" ht="21.75">
      <c r="D6" s="127" t="s">
        <v>45</v>
      </c>
      <c r="E6" s="152">
        <v>15</v>
      </c>
      <c r="F6" s="25">
        <v>10</v>
      </c>
      <c r="G6" s="25">
        <v>15</v>
      </c>
      <c r="H6" s="25">
        <v>10</v>
      </c>
      <c r="I6" s="25">
        <v>15</v>
      </c>
      <c r="J6" s="25">
        <v>10</v>
      </c>
      <c r="K6" s="25">
        <v>12</v>
      </c>
      <c r="L6" s="25">
        <v>13</v>
      </c>
      <c r="M6" s="25">
        <v>10</v>
      </c>
      <c r="N6" s="25">
        <v>15</v>
      </c>
      <c r="O6" s="25">
        <v>15</v>
      </c>
      <c r="P6" s="25">
        <v>10</v>
      </c>
      <c r="Q6" s="25">
        <v>14</v>
      </c>
      <c r="R6" s="25">
        <v>11</v>
      </c>
      <c r="S6" s="25">
        <v>19</v>
      </c>
      <c r="T6" s="25">
        <v>6</v>
      </c>
      <c r="U6" s="25">
        <v>17</v>
      </c>
      <c r="V6" s="25">
        <v>8</v>
      </c>
      <c r="W6" s="25">
        <v>16</v>
      </c>
      <c r="X6" s="25">
        <v>9</v>
      </c>
      <c r="Y6" s="103">
        <v>15</v>
      </c>
      <c r="Z6" s="103">
        <v>10</v>
      </c>
      <c r="AA6" s="25">
        <v>10</v>
      </c>
      <c r="AB6" s="25">
        <v>15</v>
      </c>
      <c r="AC6" s="25">
        <v>15</v>
      </c>
      <c r="AD6" s="25">
        <v>10</v>
      </c>
      <c r="AE6" s="25">
        <v>13</v>
      </c>
      <c r="AF6" s="25">
        <v>12</v>
      </c>
      <c r="AG6" s="103"/>
      <c r="AH6" s="103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137">
        <f t="shared" si="0"/>
        <v>201</v>
      </c>
      <c r="AX6" s="137">
        <f t="shared" si="1"/>
        <v>149</v>
      </c>
      <c r="AY6" s="50">
        <f t="shared" si="2"/>
        <v>350</v>
      </c>
    </row>
    <row r="7" spans="4:51" ht="21.75">
      <c r="D7" s="127" t="s">
        <v>20</v>
      </c>
      <c r="E7" s="28">
        <v>10</v>
      </c>
      <c r="F7" s="28">
        <v>15</v>
      </c>
      <c r="G7" s="28">
        <v>10</v>
      </c>
      <c r="H7" s="28">
        <v>15</v>
      </c>
      <c r="I7" s="28">
        <v>15</v>
      </c>
      <c r="J7" s="28">
        <v>10</v>
      </c>
      <c r="K7" s="28">
        <v>14</v>
      </c>
      <c r="L7" s="28">
        <v>11</v>
      </c>
      <c r="M7" s="28">
        <v>17</v>
      </c>
      <c r="N7" s="28">
        <v>8</v>
      </c>
      <c r="O7" s="28">
        <v>10</v>
      </c>
      <c r="P7" s="28">
        <v>15</v>
      </c>
      <c r="Q7" s="28">
        <v>11</v>
      </c>
      <c r="R7" s="28">
        <v>14</v>
      </c>
      <c r="S7" s="28">
        <v>18</v>
      </c>
      <c r="T7" s="28">
        <v>7</v>
      </c>
      <c r="U7" s="28">
        <v>17</v>
      </c>
      <c r="V7" s="28">
        <v>8</v>
      </c>
      <c r="W7" s="28">
        <v>18</v>
      </c>
      <c r="X7" s="28">
        <v>7</v>
      </c>
      <c r="Y7" s="104">
        <v>12</v>
      </c>
      <c r="Z7" s="104">
        <v>13</v>
      </c>
      <c r="AA7" s="28">
        <v>8</v>
      </c>
      <c r="AB7" s="28">
        <v>17</v>
      </c>
      <c r="AC7" s="28">
        <v>13</v>
      </c>
      <c r="AD7" s="28">
        <v>12</v>
      </c>
      <c r="AE7" s="28">
        <v>15</v>
      </c>
      <c r="AF7" s="28">
        <v>10</v>
      </c>
      <c r="AG7" s="104"/>
      <c r="AH7" s="104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37">
        <f t="shared" si="0"/>
        <v>188</v>
      </c>
      <c r="AX7" s="137">
        <f t="shared" si="1"/>
        <v>162</v>
      </c>
      <c r="AY7" s="50">
        <f t="shared" si="2"/>
        <v>350</v>
      </c>
    </row>
    <row r="8" spans="4:51" ht="21">
      <c r="D8" s="129" t="s">
        <v>6</v>
      </c>
      <c r="E8" s="28">
        <v>17</v>
      </c>
      <c r="F8" s="28">
        <v>8</v>
      </c>
      <c r="G8" s="28">
        <v>11</v>
      </c>
      <c r="H8" s="28">
        <v>14</v>
      </c>
      <c r="I8" s="28">
        <v>18</v>
      </c>
      <c r="J8" s="28">
        <v>7</v>
      </c>
      <c r="K8" s="28">
        <v>10</v>
      </c>
      <c r="L8" s="28">
        <v>15</v>
      </c>
      <c r="M8" s="28">
        <v>6</v>
      </c>
      <c r="N8" s="28">
        <v>19</v>
      </c>
      <c r="O8" s="28">
        <v>7</v>
      </c>
      <c r="P8" s="28">
        <v>18</v>
      </c>
      <c r="Q8" s="28">
        <v>14</v>
      </c>
      <c r="R8" s="28">
        <v>11</v>
      </c>
      <c r="S8" s="28">
        <v>12</v>
      </c>
      <c r="T8" s="28">
        <v>13</v>
      </c>
      <c r="U8" s="28">
        <v>19</v>
      </c>
      <c r="V8" s="28">
        <v>6</v>
      </c>
      <c r="W8" s="28">
        <v>9</v>
      </c>
      <c r="X8" s="28">
        <v>16</v>
      </c>
      <c r="Y8" s="104">
        <v>15</v>
      </c>
      <c r="Z8" s="104">
        <v>10</v>
      </c>
      <c r="AA8" s="28">
        <v>12</v>
      </c>
      <c r="AB8" s="28">
        <v>13</v>
      </c>
      <c r="AC8" s="28">
        <v>11</v>
      </c>
      <c r="AD8" s="28">
        <v>14</v>
      </c>
      <c r="AE8" s="28">
        <v>18</v>
      </c>
      <c r="AF8" s="28">
        <v>7</v>
      </c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7">
        <f t="shared" si="0"/>
        <v>179</v>
      </c>
      <c r="AX8" s="137">
        <f t="shared" si="1"/>
        <v>171</v>
      </c>
      <c r="AY8" s="50">
        <f t="shared" si="2"/>
        <v>350</v>
      </c>
    </row>
    <row r="9" spans="4:56" ht="21">
      <c r="D9" s="129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>
        <v>13</v>
      </c>
      <c r="N9" s="22">
        <v>12</v>
      </c>
      <c r="O9" s="22">
        <v>11</v>
      </c>
      <c r="P9" s="22">
        <v>14</v>
      </c>
      <c r="Q9" s="22">
        <v>10</v>
      </c>
      <c r="R9" s="22">
        <v>15</v>
      </c>
      <c r="S9" s="22">
        <v>11</v>
      </c>
      <c r="T9" s="22">
        <v>14</v>
      </c>
      <c r="U9" s="22">
        <v>8</v>
      </c>
      <c r="V9" s="22">
        <v>17</v>
      </c>
      <c r="W9" s="22">
        <v>11</v>
      </c>
      <c r="X9" s="22">
        <v>14</v>
      </c>
      <c r="Y9" s="97">
        <v>15</v>
      </c>
      <c r="Z9" s="97">
        <v>10</v>
      </c>
      <c r="AA9" s="22">
        <v>15</v>
      </c>
      <c r="AB9" s="22">
        <v>10</v>
      </c>
      <c r="AC9" s="22">
        <v>14</v>
      </c>
      <c r="AD9" s="22">
        <v>11</v>
      </c>
      <c r="AE9" s="22">
        <v>10</v>
      </c>
      <c r="AF9" s="22">
        <v>15</v>
      </c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7">
        <f t="shared" si="0"/>
        <v>171</v>
      </c>
      <c r="AX9" s="137">
        <f t="shared" si="1"/>
        <v>179</v>
      </c>
      <c r="AY9" s="50">
        <f t="shared" si="2"/>
        <v>350</v>
      </c>
      <c r="BD9" t="s">
        <v>209</v>
      </c>
    </row>
    <row r="10" spans="4:51" ht="21">
      <c r="D10" s="130" t="s">
        <v>153</v>
      </c>
      <c r="E10" s="63">
        <v>14</v>
      </c>
      <c r="F10" s="63">
        <v>11</v>
      </c>
      <c r="G10" s="63">
        <v>10</v>
      </c>
      <c r="H10" s="63">
        <v>15</v>
      </c>
      <c r="I10" s="63">
        <v>7</v>
      </c>
      <c r="J10" s="63">
        <v>18</v>
      </c>
      <c r="K10" s="63">
        <v>16</v>
      </c>
      <c r="L10" s="63">
        <v>9</v>
      </c>
      <c r="M10" s="63">
        <v>12</v>
      </c>
      <c r="N10" s="63">
        <v>13</v>
      </c>
      <c r="O10" s="63">
        <v>17</v>
      </c>
      <c r="P10" s="63">
        <v>8</v>
      </c>
      <c r="Q10" s="63">
        <v>8</v>
      </c>
      <c r="R10" s="63">
        <v>17</v>
      </c>
      <c r="S10" s="63">
        <v>11</v>
      </c>
      <c r="T10" s="63">
        <v>14</v>
      </c>
      <c r="U10" s="63">
        <v>7</v>
      </c>
      <c r="V10" s="63">
        <v>18</v>
      </c>
      <c r="W10" s="63">
        <v>7</v>
      </c>
      <c r="X10" s="63">
        <v>18</v>
      </c>
      <c r="Y10" s="105">
        <v>12</v>
      </c>
      <c r="Z10" s="105">
        <v>13</v>
      </c>
      <c r="AA10" s="63">
        <v>16</v>
      </c>
      <c r="AB10" s="63">
        <v>9</v>
      </c>
      <c r="AC10" s="63">
        <v>10</v>
      </c>
      <c r="AD10" s="63">
        <v>15</v>
      </c>
      <c r="AE10" s="63">
        <v>7</v>
      </c>
      <c r="AF10" s="63">
        <v>18</v>
      </c>
      <c r="AG10" s="105"/>
      <c r="AH10" s="105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137">
        <f t="shared" si="0"/>
        <v>154</v>
      </c>
      <c r="AX10" s="137">
        <f t="shared" si="1"/>
        <v>196</v>
      </c>
      <c r="AY10" s="50">
        <f t="shared" si="2"/>
        <v>350</v>
      </c>
    </row>
    <row r="11" spans="4:51" ht="21.75">
      <c r="D11" s="127" t="s">
        <v>126</v>
      </c>
      <c r="E11" s="25">
        <v>6</v>
      </c>
      <c r="F11" s="25">
        <v>19</v>
      </c>
      <c r="G11" s="25">
        <v>9</v>
      </c>
      <c r="H11" s="25">
        <v>16</v>
      </c>
      <c r="I11" s="25">
        <v>10</v>
      </c>
      <c r="J11" s="25">
        <v>15</v>
      </c>
      <c r="K11" s="25">
        <v>11</v>
      </c>
      <c r="L11" s="25">
        <v>14</v>
      </c>
      <c r="M11" s="25">
        <v>13</v>
      </c>
      <c r="N11" s="25">
        <v>12</v>
      </c>
      <c r="O11" s="25">
        <v>8</v>
      </c>
      <c r="P11" s="25">
        <v>17</v>
      </c>
      <c r="Q11" s="25">
        <v>17</v>
      </c>
      <c r="R11" s="25">
        <v>8</v>
      </c>
      <c r="S11" s="25">
        <v>7</v>
      </c>
      <c r="T11" s="25">
        <v>18</v>
      </c>
      <c r="U11" s="25">
        <v>8</v>
      </c>
      <c r="V11" s="25">
        <v>17</v>
      </c>
      <c r="W11" s="25">
        <v>8</v>
      </c>
      <c r="X11" s="25">
        <v>17</v>
      </c>
      <c r="Y11" s="103">
        <v>10</v>
      </c>
      <c r="Z11" s="103">
        <v>15</v>
      </c>
      <c r="AA11" s="25">
        <v>7</v>
      </c>
      <c r="AB11" s="25">
        <v>18</v>
      </c>
      <c r="AC11" s="25">
        <v>19</v>
      </c>
      <c r="AD11" s="25">
        <v>6</v>
      </c>
      <c r="AE11" s="25">
        <v>10</v>
      </c>
      <c r="AF11" s="25">
        <v>15</v>
      </c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143</v>
      </c>
      <c r="AX11" s="137">
        <f t="shared" si="1"/>
        <v>207</v>
      </c>
      <c r="AY11" s="50">
        <f t="shared" si="2"/>
        <v>350</v>
      </c>
    </row>
    <row r="12" spans="4:51" ht="21">
      <c r="D12" s="129" t="s">
        <v>26</v>
      </c>
      <c r="E12" s="25">
        <v>10</v>
      </c>
      <c r="F12" s="25">
        <v>15</v>
      </c>
      <c r="G12" s="25">
        <v>4</v>
      </c>
      <c r="H12" s="25">
        <v>21</v>
      </c>
      <c r="I12" s="25">
        <v>6</v>
      </c>
      <c r="J12" s="25">
        <v>19</v>
      </c>
      <c r="K12" s="25">
        <v>11</v>
      </c>
      <c r="L12" s="25">
        <v>14</v>
      </c>
      <c r="M12" s="25">
        <v>12</v>
      </c>
      <c r="N12" s="25">
        <v>13</v>
      </c>
      <c r="O12" s="25">
        <v>12</v>
      </c>
      <c r="P12" s="25">
        <v>13</v>
      </c>
      <c r="Q12" s="25">
        <v>11</v>
      </c>
      <c r="R12" s="25">
        <v>14</v>
      </c>
      <c r="S12" s="25">
        <v>13</v>
      </c>
      <c r="T12" s="25">
        <v>12</v>
      </c>
      <c r="U12" s="25">
        <v>14</v>
      </c>
      <c r="V12" s="25">
        <v>11</v>
      </c>
      <c r="W12" s="25">
        <v>14</v>
      </c>
      <c r="X12" s="25">
        <v>11</v>
      </c>
      <c r="Y12" s="103">
        <v>13</v>
      </c>
      <c r="Z12" s="103">
        <v>12</v>
      </c>
      <c r="AA12" s="25">
        <v>7</v>
      </c>
      <c r="AB12" s="25">
        <v>18</v>
      </c>
      <c r="AC12" s="25">
        <v>6</v>
      </c>
      <c r="AD12" s="25">
        <v>19</v>
      </c>
      <c r="AE12" s="25">
        <v>6</v>
      </c>
      <c r="AF12" s="25">
        <v>19</v>
      </c>
      <c r="AG12" s="103"/>
      <c r="AH12" s="103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37">
        <f t="shared" si="0"/>
        <v>139</v>
      </c>
      <c r="AX12" s="137">
        <f t="shared" si="1"/>
        <v>211</v>
      </c>
      <c r="AY12" s="50">
        <f t="shared" si="2"/>
        <v>350</v>
      </c>
    </row>
    <row r="13" spans="4:51" ht="21.75">
      <c r="D13" s="128" t="s">
        <v>128</v>
      </c>
      <c r="E13" s="28">
        <v>8</v>
      </c>
      <c r="F13" s="28">
        <v>17</v>
      </c>
      <c r="G13" s="28">
        <v>16</v>
      </c>
      <c r="H13" s="28">
        <v>9</v>
      </c>
      <c r="I13" s="28">
        <v>10</v>
      </c>
      <c r="J13" s="28">
        <v>15</v>
      </c>
      <c r="K13" s="28">
        <v>9</v>
      </c>
      <c r="L13" s="28">
        <v>16</v>
      </c>
      <c r="M13" s="28">
        <v>6</v>
      </c>
      <c r="N13" s="28">
        <v>19</v>
      </c>
      <c r="O13" s="28">
        <v>5</v>
      </c>
      <c r="P13" s="28">
        <v>20</v>
      </c>
      <c r="Q13" s="28">
        <v>6</v>
      </c>
      <c r="R13" s="28">
        <v>19</v>
      </c>
      <c r="S13" s="28">
        <v>7</v>
      </c>
      <c r="T13" s="28">
        <v>18</v>
      </c>
      <c r="U13" s="28">
        <v>11</v>
      </c>
      <c r="V13" s="28">
        <v>14</v>
      </c>
      <c r="W13" s="28">
        <v>16</v>
      </c>
      <c r="X13" s="28">
        <v>9</v>
      </c>
      <c r="Y13" s="104">
        <v>10</v>
      </c>
      <c r="Z13" s="104">
        <v>15</v>
      </c>
      <c r="AA13" s="28">
        <v>13</v>
      </c>
      <c r="AB13" s="28">
        <v>12</v>
      </c>
      <c r="AC13" s="28">
        <v>6</v>
      </c>
      <c r="AD13" s="28">
        <v>19</v>
      </c>
      <c r="AE13" s="28">
        <v>15</v>
      </c>
      <c r="AF13" s="28">
        <v>10</v>
      </c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7">
        <f t="shared" si="0"/>
        <v>138</v>
      </c>
      <c r="AX13" s="137">
        <f t="shared" si="1"/>
        <v>212</v>
      </c>
      <c r="AY13" s="50">
        <f t="shared" si="2"/>
        <v>350</v>
      </c>
    </row>
    <row r="14" spans="4:51" ht="21.75">
      <c r="D14" s="127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>
        <v>8</v>
      </c>
      <c r="N14" s="22">
        <v>17</v>
      </c>
      <c r="O14" s="22">
        <v>13</v>
      </c>
      <c r="P14" s="22">
        <v>12</v>
      </c>
      <c r="Q14" s="22">
        <v>8</v>
      </c>
      <c r="R14" s="22">
        <v>17</v>
      </c>
      <c r="S14" s="22">
        <v>6</v>
      </c>
      <c r="T14" s="22">
        <v>19</v>
      </c>
      <c r="U14" s="22">
        <v>6</v>
      </c>
      <c r="V14" s="22">
        <v>19</v>
      </c>
      <c r="W14" s="22">
        <v>9</v>
      </c>
      <c r="X14" s="22">
        <v>16</v>
      </c>
      <c r="Y14" s="97">
        <v>10</v>
      </c>
      <c r="Z14" s="97">
        <v>15</v>
      </c>
      <c r="AA14" s="22">
        <v>9</v>
      </c>
      <c r="AB14" s="22">
        <v>16</v>
      </c>
      <c r="AC14" s="22">
        <v>5</v>
      </c>
      <c r="AD14" s="22">
        <v>20</v>
      </c>
      <c r="AE14" s="22">
        <v>4</v>
      </c>
      <c r="AF14" s="22">
        <v>21</v>
      </c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7">
        <f t="shared" si="0"/>
        <v>111</v>
      </c>
      <c r="AX14" s="137">
        <f t="shared" si="1"/>
        <v>239</v>
      </c>
      <c r="AY14" s="50">
        <f t="shared" si="2"/>
        <v>350</v>
      </c>
    </row>
    <row r="15" spans="4:51" ht="21.75">
      <c r="D15" s="149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6"/>
  <sheetViews>
    <sheetView zoomScalePageLayoutView="0" workbookViewId="0" topLeftCell="A1">
      <selection activeCell="AX1" sqref="AX1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5" t="s">
        <v>167</v>
      </c>
      <c r="B1" s="15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217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1" t="s">
        <v>115</v>
      </c>
      <c r="B4" s="24" t="s">
        <v>157</v>
      </c>
      <c r="C4" s="26">
        <v>4</v>
      </c>
      <c r="D4" s="26">
        <v>1</v>
      </c>
      <c r="E4" s="26">
        <v>5</v>
      </c>
      <c r="F4" s="26">
        <v>0</v>
      </c>
      <c r="G4" s="26">
        <v>5</v>
      </c>
      <c r="H4" s="26">
        <v>0</v>
      </c>
      <c r="I4" s="26">
        <v>4</v>
      </c>
      <c r="J4" s="26">
        <v>1</v>
      </c>
      <c r="K4" s="26">
        <v>3</v>
      </c>
      <c r="L4" s="26">
        <v>2</v>
      </c>
      <c r="M4" s="26">
        <v>4</v>
      </c>
      <c r="N4" s="26">
        <v>1</v>
      </c>
      <c r="O4" s="26"/>
      <c r="P4" s="26"/>
      <c r="Q4" s="26">
        <v>2</v>
      </c>
      <c r="R4" s="26">
        <v>3</v>
      </c>
      <c r="S4" s="26">
        <v>4</v>
      </c>
      <c r="T4" s="26">
        <v>1</v>
      </c>
      <c r="U4" s="26">
        <v>4</v>
      </c>
      <c r="V4" s="26">
        <v>1</v>
      </c>
      <c r="W4" s="26">
        <v>4</v>
      </c>
      <c r="X4" s="26">
        <v>1</v>
      </c>
      <c r="Y4" s="26">
        <v>5</v>
      </c>
      <c r="Z4" s="26">
        <v>0</v>
      </c>
      <c r="AA4" s="26">
        <v>3</v>
      </c>
      <c r="AB4" s="26">
        <v>2</v>
      </c>
      <c r="AC4" s="26">
        <v>5</v>
      </c>
      <c r="AD4" s="26">
        <v>0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2">
        <f aca="true" t="shared" si="0" ref="AU4:AU35">C4+E4+G4+I4+K4+M4+O4+Q4+S4+U4+W4+Y4+AA4+AC4+AE4+AG4+AI4+AK4+AM4+AO4+AQ4+AS4</f>
        <v>52</v>
      </c>
      <c r="AV4" s="22">
        <f aca="true" t="shared" si="1" ref="AV4:AV35">D4+F4+H4+J4+L4+N4+P4+R4+T4+V4+X4+Z4+AB4+AD4+AF4+AH4+AJ4+AL4+AN4+AP4+AR4+AT4</f>
        <v>13</v>
      </c>
      <c r="AW4" s="22">
        <f aca="true" t="shared" si="2" ref="AW4:AW35">SUM(AU4,AV4)</f>
        <v>65</v>
      </c>
      <c r="AX4" s="23">
        <f aca="true" t="shared" si="3" ref="AX4:AX35">AU4/AW4</f>
        <v>0.8</v>
      </c>
      <c r="AY4" s="18" t="str">
        <f aca="true" t="shared" si="4" ref="AY4:AY35">IF(AW4&lt;20,"NOT QUALIFIED",IF(AND(AW4&gt;=20,AW4&lt;40),"STATE QUALIFIED",IF(AW4&gt;=40,"NATIONALS QUALIFIED","")))</f>
        <v>NATIONALS QUALIFIED</v>
      </c>
      <c r="AZ4" s="94">
        <f aca="true" t="shared" si="5" ref="AZ4:AZ35">IF(AW4&gt;=(125*75%),"V","")</f>
      </c>
    </row>
    <row r="5" spans="1:52" ht="16.5">
      <c r="A5" s="2" t="s">
        <v>141</v>
      </c>
      <c r="B5" s="21" t="s">
        <v>157</v>
      </c>
      <c r="C5" s="22"/>
      <c r="D5" s="22"/>
      <c r="E5" s="22">
        <v>3</v>
      </c>
      <c r="F5" s="22">
        <v>2</v>
      </c>
      <c r="G5" s="22">
        <v>3</v>
      </c>
      <c r="H5" s="22">
        <v>2</v>
      </c>
      <c r="I5" s="22">
        <v>2</v>
      </c>
      <c r="J5" s="22">
        <v>3</v>
      </c>
      <c r="K5" s="22">
        <v>4</v>
      </c>
      <c r="L5" s="22">
        <v>1</v>
      </c>
      <c r="M5" s="22">
        <v>5</v>
      </c>
      <c r="N5" s="22">
        <v>0</v>
      </c>
      <c r="O5" s="22">
        <v>4</v>
      </c>
      <c r="P5" s="22">
        <v>1</v>
      </c>
      <c r="Q5" s="22"/>
      <c r="R5" s="22"/>
      <c r="S5" s="22">
        <v>5</v>
      </c>
      <c r="T5" s="22">
        <v>0</v>
      </c>
      <c r="U5" s="22">
        <v>5</v>
      </c>
      <c r="V5" s="22">
        <v>0</v>
      </c>
      <c r="W5" s="22">
        <v>4</v>
      </c>
      <c r="X5" s="22">
        <v>1</v>
      </c>
      <c r="Y5" s="22">
        <v>3</v>
      </c>
      <c r="Z5" s="22">
        <v>2</v>
      </c>
      <c r="AA5" s="22">
        <v>5</v>
      </c>
      <c r="AB5" s="22">
        <v>0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>
        <f t="shared" si="0"/>
        <v>43</v>
      </c>
      <c r="AV5" s="22">
        <f t="shared" si="1"/>
        <v>12</v>
      </c>
      <c r="AW5" s="22">
        <f t="shared" si="2"/>
        <v>55</v>
      </c>
      <c r="AX5" s="23">
        <f t="shared" si="3"/>
        <v>0.7818181818181819</v>
      </c>
      <c r="AY5" s="18" t="str">
        <f t="shared" si="4"/>
        <v>NATIONALS QUALIFIED</v>
      </c>
      <c r="AZ5" s="94">
        <f t="shared" si="5"/>
      </c>
    </row>
    <row r="6" spans="1:52" ht="16.5">
      <c r="A6" s="1" t="s">
        <v>7</v>
      </c>
      <c r="B6" s="3" t="s">
        <v>157</v>
      </c>
      <c r="C6" s="25">
        <v>3</v>
      </c>
      <c r="D6" s="25">
        <v>2</v>
      </c>
      <c r="E6" s="25">
        <v>5</v>
      </c>
      <c r="F6" s="25">
        <v>0</v>
      </c>
      <c r="G6" s="25">
        <v>4</v>
      </c>
      <c r="H6" s="25">
        <v>1</v>
      </c>
      <c r="I6" s="25">
        <v>2</v>
      </c>
      <c r="J6" s="25">
        <v>3</v>
      </c>
      <c r="K6" s="25">
        <v>4</v>
      </c>
      <c r="L6" s="25">
        <v>1</v>
      </c>
      <c r="M6" s="25">
        <v>4</v>
      </c>
      <c r="N6" s="25">
        <v>1</v>
      </c>
      <c r="O6" s="25">
        <v>5</v>
      </c>
      <c r="P6" s="25">
        <v>0</v>
      </c>
      <c r="Q6" s="25">
        <v>3</v>
      </c>
      <c r="R6" s="25">
        <v>2</v>
      </c>
      <c r="S6" s="25">
        <v>3</v>
      </c>
      <c r="T6" s="25">
        <v>2</v>
      </c>
      <c r="U6" s="25">
        <v>3</v>
      </c>
      <c r="V6" s="25">
        <v>2</v>
      </c>
      <c r="W6" s="25">
        <v>2</v>
      </c>
      <c r="X6" s="25">
        <v>3</v>
      </c>
      <c r="Y6" s="25"/>
      <c r="Z6" s="25"/>
      <c r="AA6" s="25">
        <v>3</v>
      </c>
      <c r="AB6" s="25">
        <v>2</v>
      </c>
      <c r="AC6" s="25">
        <v>5</v>
      </c>
      <c r="AD6" s="25">
        <v>0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2">
        <f t="shared" si="0"/>
        <v>46</v>
      </c>
      <c r="AV6" s="22">
        <f t="shared" si="1"/>
        <v>19</v>
      </c>
      <c r="AW6" s="22">
        <f t="shared" si="2"/>
        <v>65</v>
      </c>
      <c r="AX6" s="23">
        <f t="shared" si="3"/>
        <v>0.7076923076923077</v>
      </c>
      <c r="AY6" s="18" t="str">
        <f t="shared" si="4"/>
        <v>NATIONALS QUALIFIED</v>
      </c>
      <c r="AZ6" s="94">
        <f t="shared" si="5"/>
      </c>
    </row>
    <row r="7" spans="1:52" ht="16.5">
      <c r="A7" s="1" t="s">
        <v>133</v>
      </c>
      <c r="B7" s="24" t="s">
        <v>128</v>
      </c>
      <c r="C7" s="25"/>
      <c r="D7" s="25"/>
      <c r="E7" s="25"/>
      <c r="F7" s="25"/>
      <c r="G7" s="25">
        <v>4</v>
      </c>
      <c r="H7" s="25">
        <v>1</v>
      </c>
      <c r="I7" s="25"/>
      <c r="J7" s="25"/>
      <c r="K7" s="25">
        <v>3</v>
      </c>
      <c r="L7" s="25">
        <v>2</v>
      </c>
      <c r="M7" s="25"/>
      <c r="N7" s="25"/>
      <c r="O7" s="25"/>
      <c r="P7" s="25"/>
      <c r="Q7" s="25"/>
      <c r="R7" s="25"/>
      <c r="S7" s="25">
        <v>3</v>
      </c>
      <c r="T7" s="25">
        <v>2</v>
      </c>
      <c r="U7" s="25"/>
      <c r="V7" s="25"/>
      <c r="W7" s="25">
        <v>4</v>
      </c>
      <c r="X7" s="25">
        <v>1</v>
      </c>
      <c r="Y7" s="25">
        <v>2</v>
      </c>
      <c r="Z7" s="25">
        <v>0</v>
      </c>
      <c r="AA7" s="25"/>
      <c r="AB7" s="25"/>
      <c r="AC7" s="25">
        <v>3</v>
      </c>
      <c r="AD7" s="25">
        <v>2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19</v>
      </c>
      <c r="AV7" s="22">
        <f t="shared" si="1"/>
        <v>8</v>
      </c>
      <c r="AW7" s="22">
        <f t="shared" si="2"/>
        <v>27</v>
      </c>
      <c r="AX7" s="23">
        <f t="shared" si="3"/>
        <v>0.7037037037037037</v>
      </c>
      <c r="AY7" s="18" t="str">
        <f t="shared" si="4"/>
        <v>STATE QUALIFIED</v>
      </c>
      <c r="AZ7" s="94">
        <f t="shared" si="5"/>
      </c>
    </row>
    <row r="8" spans="1:52" ht="16.5">
      <c r="A8" s="1" t="s">
        <v>148</v>
      </c>
      <c r="B8" s="1" t="s">
        <v>1</v>
      </c>
      <c r="C8" s="29">
        <v>4</v>
      </c>
      <c r="D8" s="29">
        <v>1</v>
      </c>
      <c r="E8" s="29">
        <v>3</v>
      </c>
      <c r="F8" s="29">
        <v>2</v>
      </c>
      <c r="G8" s="29">
        <v>3</v>
      </c>
      <c r="H8" s="29">
        <v>1</v>
      </c>
      <c r="I8" s="29">
        <v>3</v>
      </c>
      <c r="J8" s="29">
        <v>1</v>
      </c>
      <c r="K8" s="29"/>
      <c r="L8" s="29"/>
      <c r="M8" s="29">
        <v>3</v>
      </c>
      <c r="N8" s="29">
        <v>1</v>
      </c>
      <c r="O8" s="29">
        <v>4</v>
      </c>
      <c r="P8" s="29">
        <v>0</v>
      </c>
      <c r="Q8" s="29">
        <v>2</v>
      </c>
      <c r="R8" s="29">
        <v>2</v>
      </c>
      <c r="S8" s="29">
        <v>4</v>
      </c>
      <c r="T8" s="29">
        <v>1</v>
      </c>
      <c r="U8" s="29">
        <v>4</v>
      </c>
      <c r="V8" s="29">
        <v>1</v>
      </c>
      <c r="W8" s="29">
        <v>1</v>
      </c>
      <c r="X8" s="29">
        <v>3</v>
      </c>
      <c r="Y8" s="29">
        <v>4</v>
      </c>
      <c r="Z8" s="29">
        <v>1</v>
      </c>
      <c r="AA8" s="29">
        <v>4</v>
      </c>
      <c r="AB8" s="29">
        <v>1</v>
      </c>
      <c r="AC8" s="29">
        <v>2</v>
      </c>
      <c r="AD8" s="29">
        <v>3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2">
        <f t="shared" si="0"/>
        <v>41</v>
      </c>
      <c r="AV8" s="22">
        <f t="shared" si="1"/>
        <v>18</v>
      </c>
      <c r="AW8" s="22">
        <f t="shared" si="2"/>
        <v>59</v>
      </c>
      <c r="AX8" s="23">
        <f t="shared" si="3"/>
        <v>0.6949152542372882</v>
      </c>
      <c r="AY8" s="18" t="str">
        <f t="shared" si="4"/>
        <v>NATIONALS QUALIFIED</v>
      </c>
      <c r="AZ8" s="94">
        <f t="shared" si="5"/>
      </c>
    </row>
    <row r="9" spans="1:52" ht="16.5">
      <c r="A9" s="1" t="s">
        <v>0</v>
      </c>
      <c r="B9" s="1" t="s">
        <v>1</v>
      </c>
      <c r="C9" s="25">
        <v>3</v>
      </c>
      <c r="D9" s="25">
        <v>1</v>
      </c>
      <c r="E9" s="25">
        <v>1</v>
      </c>
      <c r="F9" s="25">
        <v>3</v>
      </c>
      <c r="G9" s="25">
        <v>3</v>
      </c>
      <c r="H9" s="25">
        <v>1</v>
      </c>
      <c r="I9" s="25">
        <v>4</v>
      </c>
      <c r="J9" s="25">
        <v>0</v>
      </c>
      <c r="K9" s="25">
        <v>3</v>
      </c>
      <c r="L9" s="25">
        <v>2</v>
      </c>
      <c r="M9" s="25">
        <v>4</v>
      </c>
      <c r="N9" s="25">
        <v>0</v>
      </c>
      <c r="O9" s="25">
        <v>3</v>
      </c>
      <c r="P9" s="25">
        <v>1</v>
      </c>
      <c r="Q9" s="25">
        <v>2</v>
      </c>
      <c r="R9" s="25">
        <v>2</v>
      </c>
      <c r="S9" s="25">
        <v>3</v>
      </c>
      <c r="T9" s="25">
        <v>1</v>
      </c>
      <c r="U9" s="25">
        <v>3</v>
      </c>
      <c r="V9" s="25">
        <v>1</v>
      </c>
      <c r="W9" s="25">
        <v>2</v>
      </c>
      <c r="X9" s="25">
        <v>2</v>
      </c>
      <c r="Y9" s="25">
        <v>3</v>
      </c>
      <c r="Z9" s="25">
        <v>2</v>
      </c>
      <c r="AA9" s="25">
        <v>3</v>
      </c>
      <c r="AB9" s="25">
        <v>2</v>
      </c>
      <c r="AC9" s="25">
        <v>4</v>
      </c>
      <c r="AD9" s="25">
        <v>0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2">
        <f t="shared" si="0"/>
        <v>41</v>
      </c>
      <c r="AV9" s="22">
        <f t="shared" si="1"/>
        <v>18</v>
      </c>
      <c r="AW9" s="22">
        <f t="shared" si="2"/>
        <v>59</v>
      </c>
      <c r="AX9" s="23">
        <f t="shared" si="3"/>
        <v>0.6949152542372882</v>
      </c>
      <c r="AY9" s="18" t="str">
        <f t="shared" si="4"/>
        <v>NATIONALS QUALIFIED</v>
      </c>
      <c r="AZ9" s="94">
        <f t="shared" si="5"/>
      </c>
    </row>
    <row r="10" spans="1:52" ht="16.5">
      <c r="A10" s="1" t="s">
        <v>181</v>
      </c>
      <c r="B10" s="24" t="s">
        <v>1</v>
      </c>
      <c r="C10" s="22"/>
      <c r="D10" s="22"/>
      <c r="E10" s="22">
        <v>3</v>
      </c>
      <c r="F10" s="22">
        <v>1</v>
      </c>
      <c r="G10" s="22">
        <v>4</v>
      </c>
      <c r="H10" s="22">
        <v>1</v>
      </c>
      <c r="I10" s="22">
        <v>1</v>
      </c>
      <c r="J10" s="22">
        <v>3</v>
      </c>
      <c r="K10" s="22">
        <v>4</v>
      </c>
      <c r="L10" s="22">
        <v>1</v>
      </c>
      <c r="M10" s="22">
        <v>4</v>
      </c>
      <c r="N10" s="22">
        <v>0</v>
      </c>
      <c r="O10" s="22">
        <v>3</v>
      </c>
      <c r="P10" s="22">
        <v>1</v>
      </c>
      <c r="Q10" s="22">
        <v>3</v>
      </c>
      <c r="R10" s="22">
        <v>2</v>
      </c>
      <c r="S10" s="22">
        <v>3</v>
      </c>
      <c r="T10" s="22">
        <v>1</v>
      </c>
      <c r="U10" s="22">
        <v>3</v>
      </c>
      <c r="V10" s="22">
        <v>1</v>
      </c>
      <c r="W10" s="22">
        <v>1</v>
      </c>
      <c r="X10" s="22">
        <v>3</v>
      </c>
      <c r="Y10" s="22">
        <v>4</v>
      </c>
      <c r="Z10" s="22">
        <v>1</v>
      </c>
      <c r="AA10" s="22">
        <v>2</v>
      </c>
      <c r="AB10" s="22">
        <v>3</v>
      </c>
      <c r="AC10" s="22">
        <v>4</v>
      </c>
      <c r="AD10" s="22">
        <v>0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f t="shared" si="0"/>
        <v>39</v>
      </c>
      <c r="AV10" s="22">
        <f t="shared" si="1"/>
        <v>18</v>
      </c>
      <c r="AW10" s="22">
        <f t="shared" si="2"/>
        <v>57</v>
      </c>
      <c r="AX10" s="23">
        <f t="shared" si="3"/>
        <v>0.6842105263157895</v>
      </c>
      <c r="AY10" s="18" t="str">
        <f t="shared" si="4"/>
        <v>NATIONALS QUALIFIED</v>
      </c>
      <c r="AZ10" s="94">
        <f t="shared" si="5"/>
      </c>
    </row>
    <row r="11" spans="1:52" ht="16.5">
      <c r="A11" s="1" t="s">
        <v>70</v>
      </c>
      <c r="B11" s="24" t="s">
        <v>14</v>
      </c>
      <c r="C11" s="22"/>
      <c r="D11" s="22"/>
      <c r="E11" s="22">
        <v>5</v>
      </c>
      <c r="F11" s="22">
        <v>0</v>
      </c>
      <c r="G11" s="22"/>
      <c r="H11" s="22"/>
      <c r="I11" s="22"/>
      <c r="J11" s="22"/>
      <c r="K11" s="22">
        <v>1</v>
      </c>
      <c r="L11" s="22">
        <v>2</v>
      </c>
      <c r="M11" s="22"/>
      <c r="N11" s="22"/>
      <c r="O11" s="22">
        <v>4</v>
      </c>
      <c r="P11" s="22">
        <v>0</v>
      </c>
      <c r="Q11" s="22">
        <v>3</v>
      </c>
      <c r="R11" s="22">
        <v>2</v>
      </c>
      <c r="S11" s="22">
        <v>2</v>
      </c>
      <c r="T11" s="22">
        <v>3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f t="shared" si="0"/>
        <v>15</v>
      </c>
      <c r="AV11" s="22">
        <f t="shared" si="1"/>
        <v>7</v>
      </c>
      <c r="AW11" s="22">
        <f t="shared" si="2"/>
        <v>22</v>
      </c>
      <c r="AX11" s="23">
        <f t="shared" si="3"/>
        <v>0.6818181818181818</v>
      </c>
      <c r="AY11" s="18" t="str">
        <f t="shared" si="4"/>
        <v>STATE QUALIFIED</v>
      </c>
      <c r="AZ11" s="94">
        <f t="shared" si="5"/>
      </c>
    </row>
    <row r="12" spans="1:52" ht="16.5">
      <c r="A12" s="3" t="s">
        <v>69</v>
      </c>
      <c r="B12" s="3" t="s">
        <v>1</v>
      </c>
      <c r="C12" s="25">
        <v>4</v>
      </c>
      <c r="D12" s="25">
        <v>0</v>
      </c>
      <c r="E12" s="25">
        <v>3</v>
      </c>
      <c r="F12" s="25">
        <v>1</v>
      </c>
      <c r="G12" s="25"/>
      <c r="H12" s="25"/>
      <c r="I12" s="25"/>
      <c r="J12" s="25"/>
      <c r="K12" s="25">
        <v>3</v>
      </c>
      <c r="L12" s="25">
        <v>2</v>
      </c>
      <c r="M12" s="25"/>
      <c r="N12" s="25"/>
      <c r="O12" s="25">
        <v>3</v>
      </c>
      <c r="P12" s="25">
        <v>2</v>
      </c>
      <c r="Q12" s="25">
        <v>2</v>
      </c>
      <c r="R12" s="25">
        <v>2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2">
        <f t="shared" si="0"/>
        <v>15</v>
      </c>
      <c r="AV12" s="22">
        <f t="shared" si="1"/>
        <v>7</v>
      </c>
      <c r="AW12" s="22">
        <f t="shared" si="2"/>
        <v>22</v>
      </c>
      <c r="AX12" s="23">
        <f t="shared" si="3"/>
        <v>0.6818181818181818</v>
      </c>
      <c r="AY12" s="18" t="str">
        <f t="shared" si="4"/>
        <v>STATE QUALIFIED</v>
      </c>
      <c r="AZ12" s="94">
        <f t="shared" si="5"/>
      </c>
    </row>
    <row r="13" spans="1:52" ht="16.5">
      <c r="A13" s="3" t="s">
        <v>19</v>
      </c>
      <c r="B13" s="3" t="s">
        <v>1</v>
      </c>
      <c r="C13" s="25"/>
      <c r="D13" s="25"/>
      <c r="E13" s="25">
        <v>4</v>
      </c>
      <c r="F13" s="25">
        <v>0</v>
      </c>
      <c r="G13" s="25"/>
      <c r="H13" s="25"/>
      <c r="I13" s="25"/>
      <c r="J13" s="25"/>
      <c r="K13" s="25"/>
      <c r="L13" s="25"/>
      <c r="M13" s="25">
        <v>2</v>
      </c>
      <c r="N13" s="25">
        <v>2</v>
      </c>
      <c r="O13" s="25">
        <v>3</v>
      </c>
      <c r="P13" s="25">
        <v>1</v>
      </c>
      <c r="Q13" s="25"/>
      <c r="R13" s="25"/>
      <c r="S13" s="25"/>
      <c r="T13" s="25"/>
      <c r="U13" s="25">
        <v>3</v>
      </c>
      <c r="V13" s="25">
        <v>1</v>
      </c>
      <c r="W13" s="25">
        <v>1</v>
      </c>
      <c r="X13" s="25">
        <v>4</v>
      </c>
      <c r="Y13" s="25"/>
      <c r="Z13" s="25"/>
      <c r="AA13" s="25"/>
      <c r="AB13" s="25"/>
      <c r="AC13" s="25">
        <v>4</v>
      </c>
      <c r="AD13" s="25">
        <v>0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>
        <f t="shared" si="0"/>
        <v>17</v>
      </c>
      <c r="AV13" s="22">
        <f t="shared" si="1"/>
        <v>8</v>
      </c>
      <c r="AW13" s="22">
        <f t="shared" si="2"/>
        <v>25</v>
      </c>
      <c r="AX13" s="23">
        <f t="shared" si="3"/>
        <v>0.68</v>
      </c>
      <c r="AY13" s="18" t="str">
        <f t="shared" si="4"/>
        <v>STATE QUALIFIED</v>
      </c>
      <c r="AZ13" s="94">
        <f t="shared" si="5"/>
      </c>
    </row>
    <row r="14" spans="1:52" ht="16.5">
      <c r="A14" s="2" t="s">
        <v>150</v>
      </c>
      <c r="B14" s="2" t="s">
        <v>45</v>
      </c>
      <c r="C14" s="95">
        <v>3</v>
      </c>
      <c r="D14" s="95">
        <v>2</v>
      </c>
      <c r="E14" s="94">
        <v>2</v>
      </c>
      <c r="F14" s="94">
        <v>2</v>
      </c>
      <c r="G14" s="94">
        <v>2</v>
      </c>
      <c r="H14" s="94">
        <v>2</v>
      </c>
      <c r="I14" s="94"/>
      <c r="J14" s="94"/>
      <c r="K14" s="94">
        <v>3</v>
      </c>
      <c r="L14" s="94">
        <v>1</v>
      </c>
      <c r="M14" s="94">
        <v>3</v>
      </c>
      <c r="N14" s="94">
        <v>1</v>
      </c>
      <c r="O14" s="94">
        <v>3</v>
      </c>
      <c r="P14" s="94">
        <v>1</v>
      </c>
      <c r="Q14" s="94">
        <v>4</v>
      </c>
      <c r="R14" s="94">
        <v>1</v>
      </c>
      <c r="S14" s="94">
        <v>4</v>
      </c>
      <c r="T14" s="94">
        <v>1</v>
      </c>
      <c r="U14" s="94">
        <v>4</v>
      </c>
      <c r="V14" s="94">
        <v>1</v>
      </c>
      <c r="W14" s="94"/>
      <c r="X14" s="94"/>
      <c r="Y14" s="94">
        <v>4</v>
      </c>
      <c r="Z14" s="94">
        <v>1</v>
      </c>
      <c r="AA14" s="94">
        <v>2</v>
      </c>
      <c r="AB14" s="94">
        <v>3</v>
      </c>
      <c r="AC14" s="94">
        <v>3</v>
      </c>
      <c r="AD14" s="94">
        <v>2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26"/>
      <c r="AR14" s="26"/>
      <c r="AS14" s="29"/>
      <c r="AT14" s="29"/>
      <c r="AU14" s="22">
        <f t="shared" si="0"/>
        <v>37</v>
      </c>
      <c r="AV14" s="22">
        <f t="shared" si="1"/>
        <v>18</v>
      </c>
      <c r="AW14" s="22">
        <f t="shared" si="2"/>
        <v>55</v>
      </c>
      <c r="AX14" s="23">
        <f t="shared" si="3"/>
        <v>0.6727272727272727</v>
      </c>
      <c r="AY14" s="18" t="str">
        <f t="shared" si="4"/>
        <v>NATIONALS QUALIFIED</v>
      </c>
      <c r="AZ14" s="94">
        <f t="shared" si="5"/>
      </c>
    </row>
    <row r="15" spans="1:52" ht="16.5">
      <c r="A15" s="1" t="s">
        <v>105</v>
      </c>
      <c r="B15" s="24" t="s">
        <v>157</v>
      </c>
      <c r="C15" s="25">
        <v>3</v>
      </c>
      <c r="D15" s="25">
        <v>2</v>
      </c>
      <c r="E15" s="25">
        <v>4</v>
      </c>
      <c r="F15" s="25">
        <v>1</v>
      </c>
      <c r="G15" s="25">
        <v>5</v>
      </c>
      <c r="H15" s="25">
        <v>0</v>
      </c>
      <c r="I15" s="25">
        <v>4</v>
      </c>
      <c r="J15" s="25">
        <v>1</v>
      </c>
      <c r="K15" s="25"/>
      <c r="L15" s="25"/>
      <c r="M15" s="25">
        <v>3</v>
      </c>
      <c r="N15" s="25">
        <v>2</v>
      </c>
      <c r="O15" s="25">
        <v>1</v>
      </c>
      <c r="P15" s="25">
        <v>4</v>
      </c>
      <c r="Q15" s="25">
        <v>4</v>
      </c>
      <c r="R15" s="25">
        <v>1</v>
      </c>
      <c r="S15" s="25"/>
      <c r="T15" s="25"/>
      <c r="U15" s="25"/>
      <c r="V15" s="25"/>
      <c r="W15" s="25">
        <v>3</v>
      </c>
      <c r="X15" s="25">
        <v>2</v>
      </c>
      <c r="Y15" s="25">
        <v>3</v>
      </c>
      <c r="Z15" s="25">
        <v>2</v>
      </c>
      <c r="AA15" s="25">
        <v>4</v>
      </c>
      <c r="AB15" s="25">
        <v>1</v>
      </c>
      <c r="AC15" s="25">
        <v>3</v>
      </c>
      <c r="AD15" s="25">
        <v>2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>
        <f t="shared" si="0"/>
        <v>37</v>
      </c>
      <c r="AV15" s="22">
        <f t="shared" si="1"/>
        <v>18</v>
      </c>
      <c r="AW15" s="22">
        <f t="shared" si="2"/>
        <v>55</v>
      </c>
      <c r="AX15" s="23">
        <f t="shared" si="3"/>
        <v>0.6727272727272727</v>
      </c>
      <c r="AY15" s="18" t="str">
        <f t="shared" si="4"/>
        <v>NATIONALS QUALIFIED</v>
      </c>
      <c r="AZ15" s="94">
        <f t="shared" si="5"/>
      </c>
    </row>
    <row r="16" spans="1:52" ht="16.5">
      <c r="A16" s="2" t="s">
        <v>88</v>
      </c>
      <c r="B16" s="21" t="s">
        <v>47</v>
      </c>
      <c r="C16" s="25">
        <v>3</v>
      </c>
      <c r="D16" s="25">
        <v>1</v>
      </c>
      <c r="E16" s="25">
        <v>3</v>
      </c>
      <c r="F16" s="25">
        <v>1</v>
      </c>
      <c r="G16" s="25">
        <v>3</v>
      </c>
      <c r="H16" s="25">
        <v>2</v>
      </c>
      <c r="I16" s="25">
        <v>3</v>
      </c>
      <c r="J16" s="25">
        <v>2</v>
      </c>
      <c r="K16" s="25">
        <v>2</v>
      </c>
      <c r="L16" s="25">
        <v>2</v>
      </c>
      <c r="M16" s="25">
        <v>2</v>
      </c>
      <c r="N16" s="25">
        <v>2</v>
      </c>
      <c r="O16" s="25">
        <v>3</v>
      </c>
      <c r="P16" s="25">
        <v>1</v>
      </c>
      <c r="Q16" s="25">
        <v>3</v>
      </c>
      <c r="R16" s="25">
        <v>1</v>
      </c>
      <c r="S16" s="25"/>
      <c r="T16" s="25"/>
      <c r="U16" s="25">
        <v>3</v>
      </c>
      <c r="V16" s="25">
        <v>1</v>
      </c>
      <c r="W16" s="25">
        <v>4</v>
      </c>
      <c r="X16" s="25">
        <v>1</v>
      </c>
      <c r="Y16" s="25">
        <v>2</v>
      </c>
      <c r="Z16" s="25">
        <v>2</v>
      </c>
      <c r="AA16" s="25">
        <v>5</v>
      </c>
      <c r="AB16" s="25">
        <v>0</v>
      </c>
      <c r="AC16" s="25">
        <v>2</v>
      </c>
      <c r="AD16" s="25">
        <v>3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38</v>
      </c>
      <c r="AV16" s="22">
        <f t="shared" si="1"/>
        <v>19</v>
      </c>
      <c r="AW16" s="22">
        <f t="shared" si="2"/>
        <v>57</v>
      </c>
      <c r="AX16" s="23">
        <f t="shared" si="3"/>
        <v>0.6666666666666666</v>
      </c>
      <c r="AY16" s="18" t="str">
        <f t="shared" si="4"/>
        <v>NATIONALS QUALIFIED</v>
      </c>
      <c r="AZ16" s="94">
        <f t="shared" si="5"/>
      </c>
    </row>
    <row r="17" spans="1:52" ht="16.5">
      <c r="A17" s="2" t="s">
        <v>3</v>
      </c>
      <c r="B17" s="3" t="s">
        <v>1</v>
      </c>
      <c r="C17" s="22">
        <v>3</v>
      </c>
      <c r="D17" s="22">
        <v>1</v>
      </c>
      <c r="E17" s="22"/>
      <c r="F17" s="22"/>
      <c r="G17" s="22">
        <v>2</v>
      </c>
      <c r="H17" s="22">
        <v>2</v>
      </c>
      <c r="I17" s="22">
        <v>3</v>
      </c>
      <c r="J17" s="22">
        <v>1</v>
      </c>
      <c r="K17" s="22">
        <v>4</v>
      </c>
      <c r="L17" s="22">
        <v>1</v>
      </c>
      <c r="M17" s="22">
        <v>3</v>
      </c>
      <c r="N17" s="22">
        <v>1</v>
      </c>
      <c r="O17" s="22"/>
      <c r="P17" s="22"/>
      <c r="Q17" s="22">
        <v>3</v>
      </c>
      <c r="R17" s="22">
        <v>1</v>
      </c>
      <c r="S17" s="22">
        <v>3</v>
      </c>
      <c r="T17" s="22">
        <v>1</v>
      </c>
      <c r="U17" s="22">
        <v>2</v>
      </c>
      <c r="V17" s="22">
        <v>2</v>
      </c>
      <c r="W17" s="22">
        <v>2</v>
      </c>
      <c r="X17" s="22">
        <v>2</v>
      </c>
      <c r="Y17" s="22">
        <v>4</v>
      </c>
      <c r="Z17" s="22">
        <v>1</v>
      </c>
      <c r="AA17" s="22">
        <v>3</v>
      </c>
      <c r="AB17" s="22">
        <v>2</v>
      </c>
      <c r="AC17" s="22">
        <v>2</v>
      </c>
      <c r="AD17" s="22">
        <v>2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f t="shared" si="0"/>
        <v>34</v>
      </c>
      <c r="AV17" s="22">
        <f t="shared" si="1"/>
        <v>17</v>
      </c>
      <c r="AW17" s="22">
        <f t="shared" si="2"/>
        <v>51</v>
      </c>
      <c r="AX17" s="23">
        <f t="shared" si="3"/>
        <v>0.6666666666666666</v>
      </c>
      <c r="AY17" s="18" t="str">
        <f t="shared" si="4"/>
        <v>NATIONALS QUALIFIED</v>
      </c>
      <c r="AZ17" s="94">
        <f t="shared" si="5"/>
      </c>
    </row>
    <row r="18" spans="1:52" ht="16.5">
      <c r="A18" s="2" t="s">
        <v>75</v>
      </c>
      <c r="B18" s="21" t="s">
        <v>20</v>
      </c>
      <c r="C18" s="28">
        <v>3</v>
      </c>
      <c r="D18" s="28">
        <v>0</v>
      </c>
      <c r="E18" s="28"/>
      <c r="F18" s="28"/>
      <c r="G18" s="28">
        <v>4</v>
      </c>
      <c r="H18" s="28">
        <v>1</v>
      </c>
      <c r="I18" s="28">
        <v>3</v>
      </c>
      <c r="J18" s="28">
        <v>2</v>
      </c>
      <c r="K18" s="28"/>
      <c r="L18" s="28"/>
      <c r="M18" s="28">
        <v>1</v>
      </c>
      <c r="N18" s="28">
        <v>2</v>
      </c>
      <c r="O18" s="28">
        <v>0</v>
      </c>
      <c r="P18" s="28">
        <v>1</v>
      </c>
      <c r="Q18" s="28"/>
      <c r="R18" s="28"/>
      <c r="S18" s="28"/>
      <c r="T18" s="28"/>
      <c r="U18" s="28">
        <v>2</v>
      </c>
      <c r="V18" s="28">
        <v>0</v>
      </c>
      <c r="W18" s="28"/>
      <c r="X18" s="28"/>
      <c r="Y18" s="28">
        <v>1</v>
      </c>
      <c r="Z18" s="28">
        <v>1</v>
      </c>
      <c r="AA18" s="28">
        <v>4</v>
      </c>
      <c r="AB18" s="28">
        <v>1</v>
      </c>
      <c r="AC18" s="28">
        <v>1</v>
      </c>
      <c r="AD18" s="28">
        <v>2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2">
        <f t="shared" si="0"/>
        <v>19</v>
      </c>
      <c r="AV18" s="22">
        <f t="shared" si="1"/>
        <v>10</v>
      </c>
      <c r="AW18" s="22">
        <f t="shared" si="2"/>
        <v>29</v>
      </c>
      <c r="AX18" s="23">
        <f t="shared" si="3"/>
        <v>0.6551724137931034</v>
      </c>
      <c r="AY18" s="18" t="str">
        <f t="shared" si="4"/>
        <v>STATE QUALIFIED</v>
      </c>
      <c r="AZ18" s="94">
        <f t="shared" si="5"/>
      </c>
    </row>
    <row r="19" spans="1:52" ht="16.5">
      <c r="A19" s="1" t="s">
        <v>166</v>
      </c>
      <c r="B19" s="24" t="s">
        <v>20</v>
      </c>
      <c r="C19" s="22">
        <v>3</v>
      </c>
      <c r="D19" s="22">
        <v>2</v>
      </c>
      <c r="E19" s="22">
        <v>3</v>
      </c>
      <c r="F19" s="22">
        <v>1</v>
      </c>
      <c r="G19" s="22">
        <v>3</v>
      </c>
      <c r="H19" s="22">
        <v>2</v>
      </c>
      <c r="I19" s="22">
        <v>4</v>
      </c>
      <c r="J19" s="22">
        <v>1</v>
      </c>
      <c r="K19" s="22">
        <v>4</v>
      </c>
      <c r="L19" s="22">
        <v>1</v>
      </c>
      <c r="M19" s="22">
        <v>5</v>
      </c>
      <c r="N19" s="22">
        <v>0</v>
      </c>
      <c r="O19" s="22">
        <v>2</v>
      </c>
      <c r="P19" s="22">
        <v>3</v>
      </c>
      <c r="Q19" s="22">
        <v>3</v>
      </c>
      <c r="R19" s="22">
        <v>2</v>
      </c>
      <c r="S19" s="22"/>
      <c r="T19" s="22"/>
      <c r="U19" s="22">
        <v>3</v>
      </c>
      <c r="V19" s="22">
        <v>1</v>
      </c>
      <c r="W19" s="22">
        <v>3</v>
      </c>
      <c r="X19" s="22">
        <v>2</v>
      </c>
      <c r="Y19" s="22">
        <v>1</v>
      </c>
      <c r="Z19" s="22">
        <v>3</v>
      </c>
      <c r="AA19" s="22">
        <v>4</v>
      </c>
      <c r="AB19" s="22">
        <v>1</v>
      </c>
      <c r="AC19" s="22">
        <v>0</v>
      </c>
      <c r="AD19" s="22">
        <v>2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f t="shared" si="0"/>
        <v>38</v>
      </c>
      <c r="AV19" s="22">
        <f t="shared" si="1"/>
        <v>21</v>
      </c>
      <c r="AW19" s="22">
        <f t="shared" si="2"/>
        <v>59</v>
      </c>
      <c r="AX19" s="23">
        <f t="shared" si="3"/>
        <v>0.6440677966101694</v>
      </c>
      <c r="AY19" s="18" t="str">
        <f t="shared" si="4"/>
        <v>NATIONALS QUALIFIED</v>
      </c>
      <c r="AZ19" s="94">
        <f t="shared" si="5"/>
      </c>
    </row>
    <row r="20" spans="1:52" ht="16.5">
      <c r="A20" s="2" t="s">
        <v>2</v>
      </c>
      <c r="B20" s="21" t="s">
        <v>1</v>
      </c>
      <c r="C20" s="25">
        <v>2</v>
      </c>
      <c r="D20" s="25">
        <v>2</v>
      </c>
      <c r="E20" s="25"/>
      <c r="F20" s="25"/>
      <c r="G20" s="25">
        <v>4</v>
      </c>
      <c r="H20" s="25">
        <v>0</v>
      </c>
      <c r="I20" s="25">
        <v>4</v>
      </c>
      <c r="J20" s="25">
        <v>1</v>
      </c>
      <c r="K20" s="25"/>
      <c r="L20" s="25"/>
      <c r="M20" s="25">
        <v>2</v>
      </c>
      <c r="N20" s="25">
        <v>3</v>
      </c>
      <c r="O20" s="25"/>
      <c r="P20" s="25"/>
      <c r="Q20" s="25">
        <v>2</v>
      </c>
      <c r="R20" s="25">
        <v>2</v>
      </c>
      <c r="S20" s="25">
        <v>2</v>
      </c>
      <c r="T20" s="25">
        <v>2</v>
      </c>
      <c r="U20" s="25"/>
      <c r="V20" s="25"/>
      <c r="W20" s="25"/>
      <c r="X20" s="25"/>
      <c r="Y20" s="25"/>
      <c r="Z20" s="25"/>
      <c r="AA20" s="25"/>
      <c r="AB20" s="25"/>
      <c r="AC20" s="25">
        <v>3</v>
      </c>
      <c r="AD20" s="25">
        <v>1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19</v>
      </c>
      <c r="AV20" s="22">
        <f t="shared" si="1"/>
        <v>11</v>
      </c>
      <c r="AW20" s="22">
        <f t="shared" si="2"/>
        <v>30</v>
      </c>
      <c r="AX20" s="23">
        <f t="shared" si="3"/>
        <v>0.6333333333333333</v>
      </c>
      <c r="AY20" s="18" t="str">
        <f t="shared" si="4"/>
        <v>STATE QUALIFIED</v>
      </c>
      <c r="AZ20" s="94">
        <f t="shared" si="5"/>
      </c>
    </row>
    <row r="21" spans="1:52" ht="16.5">
      <c r="A21" s="1" t="s">
        <v>12</v>
      </c>
      <c r="B21" s="24" t="s">
        <v>157</v>
      </c>
      <c r="C21" s="22">
        <v>2</v>
      </c>
      <c r="D21" s="22">
        <v>3</v>
      </c>
      <c r="E21" s="22"/>
      <c r="F21" s="22"/>
      <c r="G21" s="22">
        <v>3</v>
      </c>
      <c r="H21" s="22">
        <v>2</v>
      </c>
      <c r="I21" s="22"/>
      <c r="J21" s="22"/>
      <c r="K21" s="22">
        <v>4</v>
      </c>
      <c r="L21" s="22">
        <v>1</v>
      </c>
      <c r="M21" s="22"/>
      <c r="N21" s="22"/>
      <c r="O21" s="22">
        <v>2</v>
      </c>
      <c r="P21" s="22">
        <v>3</v>
      </c>
      <c r="Q21" s="22">
        <v>3</v>
      </c>
      <c r="R21" s="22">
        <v>2</v>
      </c>
      <c r="S21" s="22">
        <v>4</v>
      </c>
      <c r="T21" s="22">
        <v>1</v>
      </c>
      <c r="U21" s="22">
        <v>3</v>
      </c>
      <c r="V21" s="22">
        <v>2</v>
      </c>
      <c r="W21" s="22">
        <v>3</v>
      </c>
      <c r="X21" s="22">
        <v>2</v>
      </c>
      <c r="Y21" s="22">
        <v>3</v>
      </c>
      <c r="Z21" s="22">
        <v>2</v>
      </c>
      <c r="AA21" s="22">
        <v>4</v>
      </c>
      <c r="AB21" s="22">
        <v>1</v>
      </c>
      <c r="AC21" s="22">
        <v>3</v>
      </c>
      <c r="AD21" s="22">
        <v>2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f t="shared" si="0"/>
        <v>34</v>
      </c>
      <c r="AV21" s="22">
        <f t="shared" si="1"/>
        <v>21</v>
      </c>
      <c r="AW21" s="22">
        <f t="shared" si="2"/>
        <v>55</v>
      </c>
      <c r="AX21" s="23">
        <f t="shared" si="3"/>
        <v>0.6181818181818182</v>
      </c>
      <c r="AY21" s="18" t="str">
        <f t="shared" si="4"/>
        <v>NATIONALS QUALIFIED</v>
      </c>
      <c r="AZ21" s="94">
        <f t="shared" si="5"/>
      </c>
    </row>
    <row r="22" spans="1:52" ht="16.5">
      <c r="A22" s="2" t="s">
        <v>15</v>
      </c>
      <c r="B22" s="21" t="s">
        <v>14</v>
      </c>
      <c r="C22" s="25">
        <v>2</v>
      </c>
      <c r="D22" s="25">
        <v>3</v>
      </c>
      <c r="E22" s="25">
        <v>1</v>
      </c>
      <c r="F22" s="25">
        <v>3</v>
      </c>
      <c r="G22" s="25">
        <v>3</v>
      </c>
      <c r="H22" s="25">
        <v>2</v>
      </c>
      <c r="I22" s="25">
        <v>3</v>
      </c>
      <c r="J22" s="25">
        <v>2</v>
      </c>
      <c r="K22" s="25">
        <v>4</v>
      </c>
      <c r="L22" s="25">
        <v>0</v>
      </c>
      <c r="M22" s="25">
        <v>5</v>
      </c>
      <c r="N22" s="25">
        <v>0</v>
      </c>
      <c r="O22" s="25">
        <v>4</v>
      </c>
      <c r="P22" s="25">
        <v>1</v>
      </c>
      <c r="Q22" s="25">
        <v>3</v>
      </c>
      <c r="R22" s="25">
        <v>2</v>
      </c>
      <c r="S22" s="25">
        <v>1</v>
      </c>
      <c r="T22" s="25">
        <v>4</v>
      </c>
      <c r="U22" s="25">
        <v>2</v>
      </c>
      <c r="V22" s="25">
        <v>3</v>
      </c>
      <c r="W22" s="25">
        <v>4</v>
      </c>
      <c r="X22" s="25">
        <v>1</v>
      </c>
      <c r="Y22" s="25">
        <v>5</v>
      </c>
      <c r="Z22" s="25">
        <v>0</v>
      </c>
      <c r="AA22" s="25">
        <v>3</v>
      </c>
      <c r="AB22" s="25">
        <v>2</v>
      </c>
      <c r="AC22" s="25">
        <v>2</v>
      </c>
      <c r="AD22" s="25">
        <v>3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2">
        <f t="shared" si="0"/>
        <v>42</v>
      </c>
      <c r="AV22" s="22">
        <f t="shared" si="1"/>
        <v>26</v>
      </c>
      <c r="AW22" s="22">
        <f t="shared" si="2"/>
        <v>68</v>
      </c>
      <c r="AX22" s="23">
        <f t="shared" si="3"/>
        <v>0.6176470588235294</v>
      </c>
      <c r="AY22" s="18" t="str">
        <f t="shared" si="4"/>
        <v>NATIONALS QUALIFIED</v>
      </c>
      <c r="AZ22" s="94">
        <f t="shared" si="5"/>
      </c>
    </row>
    <row r="23" spans="1:52" ht="16.5">
      <c r="A23" s="1" t="s">
        <v>24</v>
      </c>
      <c r="B23" s="1" t="s">
        <v>47</v>
      </c>
      <c r="C23" s="25">
        <v>3</v>
      </c>
      <c r="D23" s="25">
        <v>1</v>
      </c>
      <c r="E23" s="25">
        <v>3</v>
      </c>
      <c r="F23" s="25">
        <v>1</v>
      </c>
      <c r="G23" s="25">
        <v>4</v>
      </c>
      <c r="H23" s="25">
        <v>0</v>
      </c>
      <c r="I23" s="25">
        <v>3</v>
      </c>
      <c r="J23" s="25">
        <v>2</v>
      </c>
      <c r="K23" s="25">
        <v>0</v>
      </c>
      <c r="L23" s="25">
        <v>5</v>
      </c>
      <c r="M23" s="25">
        <v>2</v>
      </c>
      <c r="N23" s="25">
        <v>2</v>
      </c>
      <c r="O23" s="25">
        <v>3</v>
      </c>
      <c r="P23" s="25">
        <v>1</v>
      </c>
      <c r="Q23" s="25">
        <v>4</v>
      </c>
      <c r="R23" s="25">
        <v>0</v>
      </c>
      <c r="S23" s="25">
        <v>4</v>
      </c>
      <c r="T23" s="25">
        <v>1</v>
      </c>
      <c r="U23" s="25">
        <v>4</v>
      </c>
      <c r="V23" s="25">
        <v>0</v>
      </c>
      <c r="W23" s="25">
        <v>2</v>
      </c>
      <c r="X23" s="25">
        <v>3</v>
      </c>
      <c r="Y23" s="25">
        <v>2</v>
      </c>
      <c r="Z23" s="25">
        <v>2</v>
      </c>
      <c r="AA23" s="25">
        <v>2</v>
      </c>
      <c r="AB23" s="25">
        <v>3</v>
      </c>
      <c r="AC23" s="25">
        <v>1</v>
      </c>
      <c r="AD23" s="25">
        <v>3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2">
        <f t="shared" si="0"/>
        <v>37</v>
      </c>
      <c r="AV23" s="22">
        <f t="shared" si="1"/>
        <v>24</v>
      </c>
      <c r="AW23" s="22">
        <f t="shared" si="2"/>
        <v>61</v>
      </c>
      <c r="AX23" s="23">
        <f t="shared" si="3"/>
        <v>0.6065573770491803</v>
      </c>
      <c r="AY23" s="18" t="str">
        <f t="shared" si="4"/>
        <v>NATIONALS QUALIFIED</v>
      </c>
      <c r="AZ23" s="94">
        <f t="shared" si="5"/>
      </c>
    </row>
    <row r="24" spans="1:52" ht="16.5">
      <c r="A24" s="3" t="s">
        <v>9</v>
      </c>
      <c r="B24" s="3" t="s">
        <v>6</v>
      </c>
      <c r="C24" s="26">
        <v>4</v>
      </c>
      <c r="D24" s="26">
        <v>1</v>
      </c>
      <c r="E24" s="26">
        <v>2</v>
      </c>
      <c r="F24" s="26">
        <v>3</v>
      </c>
      <c r="G24" s="26">
        <v>2</v>
      </c>
      <c r="H24" s="26">
        <v>1</v>
      </c>
      <c r="I24" s="26">
        <v>4</v>
      </c>
      <c r="J24" s="26">
        <v>1</v>
      </c>
      <c r="K24" s="26">
        <v>1</v>
      </c>
      <c r="L24" s="26">
        <v>4</v>
      </c>
      <c r="M24" s="26">
        <v>3</v>
      </c>
      <c r="N24" s="26">
        <v>2</v>
      </c>
      <c r="O24" s="26">
        <v>3</v>
      </c>
      <c r="P24" s="26">
        <v>2</v>
      </c>
      <c r="Q24" s="26">
        <v>4</v>
      </c>
      <c r="R24" s="26">
        <v>1</v>
      </c>
      <c r="S24" s="26">
        <v>4</v>
      </c>
      <c r="T24" s="26">
        <v>1</v>
      </c>
      <c r="U24" s="26">
        <v>2</v>
      </c>
      <c r="V24" s="26">
        <v>3</v>
      </c>
      <c r="W24" s="26">
        <v>4</v>
      </c>
      <c r="X24" s="26">
        <v>1</v>
      </c>
      <c r="Y24" s="26">
        <v>1</v>
      </c>
      <c r="Z24" s="26">
        <v>4</v>
      </c>
      <c r="AA24" s="26">
        <v>3</v>
      </c>
      <c r="AB24" s="26">
        <v>2</v>
      </c>
      <c r="AC24" s="26">
        <v>4</v>
      </c>
      <c r="AD24" s="26">
        <v>1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2">
        <f t="shared" si="0"/>
        <v>41</v>
      </c>
      <c r="AV24" s="22">
        <f t="shared" si="1"/>
        <v>27</v>
      </c>
      <c r="AW24" s="22">
        <f t="shared" si="2"/>
        <v>68</v>
      </c>
      <c r="AX24" s="23">
        <f t="shared" si="3"/>
        <v>0.6029411764705882</v>
      </c>
      <c r="AY24" s="18" t="str">
        <f t="shared" si="4"/>
        <v>NATIONALS QUALIFIED</v>
      </c>
      <c r="AZ24" s="94">
        <f t="shared" si="5"/>
      </c>
    </row>
    <row r="25" spans="1:52" ht="16.5">
      <c r="A25" s="1" t="s">
        <v>138</v>
      </c>
      <c r="B25" s="24" t="s">
        <v>157</v>
      </c>
      <c r="C25" s="25">
        <v>3</v>
      </c>
      <c r="D25" s="25">
        <v>2</v>
      </c>
      <c r="E25" s="25">
        <v>4</v>
      </c>
      <c r="F25" s="25">
        <v>1</v>
      </c>
      <c r="G25" s="25"/>
      <c r="H25" s="25"/>
      <c r="I25" s="25">
        <v>1</v>
      </c>
      <c r="J25" s="25">
        <v>4</v>
      </c>
      <c r="K25" s="25">
        <v>4</v>
      </c>
      <c r="L25" s="25">
        <v>1</v>
      </c>
      <c r="M25" s="25">
        <v>4</v>
      </c>
      <c r="N25" s="25">
        <v>1</v>
      </c>
      <c r="O25" s="25">
        <v>3</v>
      </c>
      <c r="P25" s="25">
        <v>2</v>
      </c>
      <c r="Q25" s="25">
        <v>2</v>
      </c>
      <c r="R25" s="25">
        <v>3</v>
      </c>
      <c r="S25" s="25">
        <v>2</v>
      </c>
      <c r="T25" s="25">
        <v>3</v>
      </c>
      <c r="U25" s="25">
        <v>2</v>
      </c>
      <c r="V25" s="25">
        <v>3</v>
      </c>
      <c r="W25" s="25"/>
      <c r="X25" s="25"/>
      <c r="Y25" s="25">
        <v>3</v>
      </c>
      <c r="Z25" s="25">
        <v>2</v>
      </c>
      <c r="AA25" s="25"/>
      <c r="AB25" s="25"/>
      <c r="AC25" s="25">
        <v>5</v>
      </c>
      <c r="AD25" s="25">
        <v>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2">
        <f t="shared" si="0"/>
        <v>33</v>
      </c>
      <c r="AV25" s="22">
        <f t="shared" si="1"/>
        <v>22</v>
      </c>
      <c r="AW25" s="22">
        <f t="shared" si="2"/>
        <v>55</v>
      </c>
      <c r="AX25" s="23">
        <f t="shared" si="3"/>
        <v>0.6</v>
      </c>
      <c r="AY25" s="18" t="str">
        <f t="shared" si="4"/>
        <v>NATIONALS QUALIFIED</v>
      </c>
      <c r="AZ25" s="94">
        <f t="shared" si="5"/>
      </c>
    </row>
    <row r="26" spans="1:52" ht="16.5">
      <c r="A26" s="1" t="s">
        <v>21</v>
      </c>
      <c r="B26" s="21" t="s">
        <v>20</v>
      </c>
      <c r="C26" s="25">
        <v>1</v>
      </c>
      <c r="D26" s="25">
        <v>4</v>
      </c>
      <c r="E26" s="25">
        <v>2</v>
      </c>
      <c r="F26" s="25">
        <v>3</v>
      </c>
      <c r="G26" s="25"/>
      <c r="H26" s="25"/>
      <c r="I26" s="25"/>
      <c r="J26" s="25"/>
      <c r="K26" s="25">
        <v>3</v>
      </c>
      <c r="L26" s="25">
        <v>2</v>
      </c>
      <c r="M26" s="25"/>
      <c r="N26" s="25"/>
      <c r="O26" s="25">
        <v>1</v>
      </c>
      <c r="P26" s="25">
        <v>3</v>
      </c>
      <c r="Q26" s="25">
        <v>5</v>
      </c>
      <c r="R26" s="25">
        <v>0</v>
      </c>
      <c r="S26" s="25">
        <v>4</v>
      </c>
      <c r="T26" s="25">
        <v>1</v>
      </c>
      <c r="U26" s="25">
        <v>5</v>
      </c>
      <c r="V26" s="25">
        <v>0</v>
      </c>
      <c r="W26" s="25">
        <v>3</v>
      </c>
      <c r="X26" s="25">
        <v>2</v>
      </c>
      <c r="Y26" s="25">
        <v>1</v>
      </c>
      <c r="Z26" s="25">
        <v>4</v>
      </c>
      <c r="AA26" s="25">
        <v>2</v>
      </c>
      <c r="AB26" s="25">
        <v>3</v>
      </c>
      <c r="AC26" s="25">
        <v>5</v>
      </c>
      <c r="AD26" s="25">
        <v>0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2">
        <f t="shared" si="0"/>
        <v>32</v>
      </c>
      <c r="AV26" s="22">
        <f t="shared" si="1"/>
        <v>22</v>
      </c>
      <c r="AW26" s="22">
        <f t="shared" si="2"/>
        <v>54</v>
      </c>
      <c r="AX26" s="23">
        <f t="shared" si="3"/>
        <v>0.5925925925925926</v>
      </c>
      <c r="AY26" s="18" t="str">
        <f t="shared" si="4"/>
        <v>NATIONALS QUALIFIED</v>
      </c>
      <c r="AZ26" s="94">
        <f t="shared" si="5"/>
      </c>
    </row>
    <row r="27" spans="1:52" ht="16.5">
      <c r="A27" s="1" t="s">
        <v>158</v>
      </c>
      <c r="B27" s="2" t="s">
        <v>140</v>
      </c>
      <c r="C27" s="22">
        <v>2</v>
      </c>
      <c r="D27" s="22">
        <v>3</v>
      </c>
      <c r="E27" s="22"/>
      <c r="F27" s="22"/>
      <c r="G27" s="22">
        <v>1</v>
      </c>
      <c r="H27" s="97">
        <v>4</v>
      </c>
      <c r="I27" s="97">
        <v>3</v>
      </c>
      <c r="J27" s="97">
        <v>2</v>
      </c>
      <c r="K27" s="22">
        <v>2</v>
      </c>
      <c r="L27" s="22">
        <v>3</v>
      </c>
      <c r="M27" s="22"/>
      <c r="N27" s="22"/>
      <c r="O27" s="22"/>
      <c r="P27" s="22"/>
      <c r="Q27" s="22">
        <v>4</v>
      </c>
      <c r="R27" s="22">
        <v>1</v>
      </c>
      <c r="S27" s="97">
        <v>3</v>
      </c>
      <c r="T27" s="97">
        <v>1</v>
      </c>
      <c r="U27" s="22">
        <v>4</v>
      </c>
      <c r="V27" s="22">
        <v>1</v>
      </c>
      <c r="W27" s="22">
        <v>4</v>
      </c>
      <c r="X27" s="22">
        <v>1</v>
      </c>
      <c r="Y27" s="22"/>
      <c r="Z27" s="22"/>
      <c r="AA27" s="22"/>
      <c r="AB27" s="22"/>
      <c r="AC27" s="97"/>
      <c r="AD27" s="97"/>
      <c r="AE27" s="22"/>
      <c r="AF27" s="22"/>
      <c r="AG27" s="22"/>
      <c r="AH27" s="22"/>
      <c r="AI27" s="45"/>
      <c r="AJ27" s="45"/>
      <c r="AK27" s="22"/>
      <c r="AL27" s="22"/>
      <c r="AM27" s="22"/>
      <c r="AN27" s="22"/>
      <c r="AO27" s="97"/>
      <c r="AP27" s="97"/>
      <c r="AQ27" s="22"/>
      <c r="AR27" s="22"/>
      <c r="AS27" s="22"/>
      <c r="AT27" s="22"/>
      <c r="AU27" s="22">
        <f t="shared" si="0"/>
        <v>23</v>
      </c>
      <c r="AV27" s="22">
        <f t="shared" si="1"/>
        <v>16</v>
      </c>
      <c r="AW27" s="22">
        <f t="shared" si="2"/>
        <v>39</v>
      </c>
      <c r="AX27" s="23">
        <f t="shared" si="3"/>
        <v>0.5897435897435898</v>
      </c>
      <c r="AY27" s="18" t="str">
        <f t="shared" si="4"/>
        <v>STATE QUALIFIED</v>
      </c>
      <c r="AZ27" s="94">
        <f t="shared" si="5"/>
      </c>
    </row>
    <row r="28" spans="1:52" ht="16.5">
      <c r="A28" s="1" t="s">
        <v>13</v>
      </c>
      <c r="B28" s="1" t="s">
        <v>14</v>
      </c>
      <c r="C28" s="26">
        <v>3</v>
      </c>
      <c r="D28" s="26">
        <v>2</v>
      </c>
      <c r="E28" s="26">
        <v>4</v>
      </c>
      <c r="F28" s="26">
        <v>0</v>
      </c>
      <c r="G28" s="26">
        <v>2</v>
      </c>
      <c r="H28" s="26">
        <v>3</v>
      </c>
      <c r="I28" s="26">
        <v>4</v>
      </c>
      <c r="J28" s="26">
        <v>1</v>
      </c>
      <c r="K28" s="26">
        <v>4</v>
      </c>
      <c r="L28" s="26">
        <v>1</v>
      </c>
      <c r="M28" s="26">
        <v>2</v>
      </c>
      <c r="N28" s="26">
        <v>3</v>
      </c>
      <c r="O28" s="26">
        <v>3</v>
      </c>
      <c r="P28" s="26">
        <v>2</v>
      </c>
      <c r="Q28" s="26">
        <v>4</v>
      </c>
      <c r="R28" s="26">
        <v>1</v>
      </c>
      <c r="S28" s="26">
        <v>2</v>
      </c>
      <c r="T28" s="26">
        <v>3</v>
      </c>
      <c r="U28" s="26">
        <v>1</v>
      </c>
      <c r="V28" s="26">
        <v>4</v>
      </c>
      <c r="W28" s="26">
        <v>0</v>
      </c>
      <c r="X28" s="26">
        <v>5</v>
      </c>
      <c r="Y28" s="26">
        <v>3</v>
      </c>
      <c r="Z28" s="26">
        <v>2</v>
      </c>
      <c r="AA28" s="26">
        <v>5</v>
      </c>
      <c r="AB28" s="26">
        <v>0</v>
      </c>
      <c r="AC28" s="26">
        <v>3</v>
      </c>
      <c r="AD28" s="26">
        <v>2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2">
        <f t="shared" si="0"/>
        <v>40</v>
      </c>
      <c r="AV28" s="22">
        <f t="shared" si="1"/>
        <v>29</v>
      </c>
      <c r="AW28" s="22">
        <f t="shared" si="2"/>
        <v>69</v>
      </c>
      <c r="AX28" s="23">
        <f t="shared" si="3"/>
        <v>0.5797101449275363</v>
      </c>
      <c r="AY28" s="18" t="str">
        <f t="shared" si="4"/>
        <v>NATIONALS QUALIFIED</v>
      </c>
      <c r="AZ28" s="94">
        <f t="shared" si="5"/>
      </c>
    </row>
    <row r="29" spans="1:52" ht="16.5">
      <c r="A29" s="2" t="s">
        <v>16</v>
      </c>
      <c r="B29" s="21" t="s">
        <v>14</v>
      </c>
      <c r="C29" s="26">
        <v>5</v>
      </c>
      <c r="D29" s="26">
        <v>0</v>
      </c>
      <c r="E29" s="26">
        <v>2</v>
      </c>
      <c r="F29" s="26">
        <v>2</v>
      </c>
      <c r="G29" s="26">
        <v>3</v>
      </c>
      <c r="H29" s="26">
        <v>2</v>
      </c>
      <c r="I29" s="26">
        <v>3</v>
      </c>
      <c r="J29" s="26">
        <v>2</v>
      </c>
      <c r="K29" s="26">
        <v>3</v>
      </c>
      <c r="L29" s="26">
        <v>1</v>
      </c>
      <c r="M29" s="26">
        <v>0</v>
      </c>
      <c r="N29" s="26">
        <v>5</v>
      </c>
      <c r="O29" s="26">
        <v>0</v>
      </c>
      <c r="P29" s="26">
        <v>2</v>
      </c>
      <c r="Q29" s="26">
        <v>4</v>
      </c>
      <c r="R29" s="26">
        <v>1</v>
      </c>
      <c r="S29" s="26"/>
      <c r="T29" s="26"/>
      <c r="U29" s="26">
        <v>1</v>
      </c>
      <c r="V29" s="26">
        <v>4</v>
      </c>
      <c r="W29" s="26">
        <v>3</v>
      </c>
      <c r="X29" s="26">
        <v>2</v>
      </c>
      <c r="Y29" s="26">
        <v>4</v>
      </c>
      <c r="Z29" s="26">
        <v>1</v>
      </c>
      <c r="AA29" s="26">
        <v>3</v>
      </c>
      <c r="AB29" s="26">
        <v>2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2">
        <f t="shared" si="0"/>
        <v>31</v>
      </c>
      <c r="AV29" s="22">
        <f t="shared" si="1"/>
        <v>24</v>
      </c>
      <c r="AW29" s="22">
        <f t="shared" si="2"/>
        <v>55</v>
      </c>
      <c r="AX29" s="23">
        <f t="shared" si="3"/>
        <v>0.5636363636363636</v>
      </c>
      <c r="AY29" s="18" t="str">
        <f t="shared" si="4"/>
        <v>NATIONALS QUALIFIED</v>
      </c>
      <c r="AZ29" s="94">
        <f t="shared" si="5"/>
      </c>
    </row>
    <row r="30" spans="1:52" ht="16.5">
      <c r="A30" s="1" t="s">
        <v>82</v>
      </c>
      <c r="B30" s="24" t="s">
        <v>78</v>
      </c>
      <c r="C30" s="22">
        <v>3</v>
      </c>
      <c r="D30" s="22">
        <v>2</v>
      </c>
      <c r="E30" s="22">
        <v>2</v>
      </c>
      <c r="F30" s="22">
        <v>3</v>
      </c>
      <c r="G30" s="22">
        <v>3</v>
      </c>
      <c r="H30" s="22">
        <v>2</v>
      </c>
      <c r="I30" s="22">
        <v>3</v>
      </c>
      <c r="J30" s="22">
        <v>2</v>
      </c>
      <c r="K30" s="22">
        <v>3</v>
      </c>
      <c r="L30" s="22">
        <v>2</v>
      </c>
      <c r="M30" s="22">
        <v>2</v>
      </c>
      <c r="N30" s="22">
        <v>3</v>
      </c>
      <c r="O30" s="22">
        <v>3</v>
      </c>
      <c r="P30" s="22">
        <v>2</v>
      </c>
      <c r="Q30" s="22">
        <v>2</v>
      </c>
      <c r="R30" s="22">
        <v>3</v>
      </c>
      <c r="S30" s="22">
        <v>3</v>
      </c>
      <c r="T30" s="22">
        <v>2</v>
      </c>
      <c r="U30" s="22">
        <v>2</v>
      </c>
      <c r="V30" s="22">
        <v>3</v>
      </c>
      <c r="W30" s="22">
        <v>3</v>
      </c>
      <c r="X30" s="22">
        <v>2</v>
      </c>
      <c r="Y30" s="22">
        <v>5</v>
      </c>
      <c r="Z30" s="22">
        <v>0</v>
      </c>
      <c r="AA30" s="22">
        <v>2</v>
      </c>
      <c r="AB30" s="22">
        <v>3</v>
      </c>
      <c r="AC30" s="22">
        <v>3</v>
      </c>
      <c r="AD30" s="22">
        <v>2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f t="shared" si="0"/>
        <v>39</v>
      </c>
      <c r="AV30" s="22">
        <f t="shared" si="1"/>
        <v>31</v>
      </c>
      <c r="AW30" s="22">
        <f t="shared" si="2"/>
        <v>70</v>
      </c>
      <c r="AX30" s="23">
        <f t="shared" si="3"/>
        <v>0.5571428571428572</v>
      </c>
      <c r="AY30" s="18" t="str">
        <f t="shared" si="4"/>
        <v>NATIONALS QUALIFIED</v>
      </c>
      <c r="AZ30" s="94">
        <f t="shared" si="5"/>
      </c>
    </row>
    <row r="31" spans="1:52" ht="16.5">
      <c r="A31" s="2" t="s">
        <v>149</v>
      </c>
      <c r="B31" s="21" t="s">
        <v>20</v>
      </c>
      <c r="C31" s="29">
        <v>0</v>
      </c>
      <c r="D31" s="29">
        <v>2</v>
      </c>
      <c r="E31" s="29"/>
      <c r="F31" s="29"/>
      <c r="G31" s="29">
        <v>2</v>
      </c>
      <c r="H31" s="29">
        <v>3</v>
      </c>
      <c r="I31" s="29"/>
      <c r="J31" s="29"/>
      <c r="K31" s="29"/>
      <c r="L31" s="29"/>
      <c r="M31" s="29"/>
      <c r="N31" s="29"/>
      <c r="O31" s="29">
        <v>3</v>
      </c>
      <c r="P31" s="29">
        <v>2</v>
      </c>
      <c r="Q31" s="29">
        <v>5</v>
      </c>
      <c r="R31" s="29">
        <v>0</v>
      </c>
      <c r="S31" s="29">
        <v>4</v>
      </c>
      <c r="T31" s="29">
        <v>1</v>
      </c>
      <c r="U31" s="29"/>
      <c r="V31" s="29"/>
      <c r="W31" s="29"/>
      <c r="X31" s="29"/>
      <c r="Y31" s="29"/>
      <c r="Z31" s="29"/>
      <c r="AA31" s="29">
        <v>1</v>
      </c>
      <c r="AB31" s="29">
        <v>4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2">
        <f t="shared" si="0"/>
        <v>15</v>
      </c>
      <c r="AV31" s="22">
        <f t="shared" si="1"/>
        <v>12</v>
      </c>
      <c r="AW31" s="22">
        <f t="shared" si="2"/>
        <v>27</v>
      </c>
      <c r="AX31" s="23">
        <f t="shared" si="3"/>
        <v>0.5555555555555556</v>
      </c>
      <c r="AY31" s="18" t="str">
        <f t="shared" si="4"/>
        <v>STATE QUALIFIED</v>
      </c>
      <c r="AZ31" s="94">
        <f t="shared" si="5"/>
      </c>
    </row>
    <row r="32" spans="1:52" ht="16.5">
      <c r="A32" s="1" t="s">
        <v>46</v>
      </c>
      <c r="B32" s="27" t="s">
        <v>14</v>
      </c>
      <c r="C32" s="25">
        <v>3</v>
      </c>
      <c r="D32" s="25">
        <v>2</v>
      </c>
      <c r="E32" s="25">
        <v>2</v>
      </c>
      <c r="F32" s="25">
        <v>2</v>
      </c>
      <c r="G32" s="25">
        <v>0</v>
      </c>
      <c r="H32" s="25">
        <v>5</v>
      </c>
      <c r="I32" s="25">
        <v>3</v>
      </c>
      <c r="J32" s="25">
        <v>2</v>
      </c>
      <c r="K32" s="25">
        <v>3</v>
      </c>
      <c r="L32" s="25">
        <v>1</v>
      </c>
      <c r="M32" s="25">
        <v>3</v>
      </c>
      <c r="N32" s="25">
        <v>2</v>
      </c>
      <c r="O32" s="25">
        <v>4</v>
      </c>
      <c r="P32" s="25">
        <v>1</v>
      </c>
      <c r="Q32" s="25"/>
      <c r="R32" s="25"/>
      <c r="S32" s="25">
        <v>1</v>
      </c>
      <c r="T32" s="25">
        <v>4</v>
      </c>
      <c r="U32" s="25">
        <v>2</v>
      </c>
      <c r="V32" s="25">
        <v>3</v>
      </c>
      <c r="W32" s="25">
        <v>4</v>
      </c>
      <c r="X32" s="25">
        <v>1</v>
      </c>
      <c r="Y32" s="25">
        <v>2</v>
      </c>
      <c r="Z32" s="25">
        <v>3</v>
      </c>
      <c r="AA32" s="25">
        <v>5</v>
      </c>
      <c r="AB32" s="25">
        <v>0</v>
      </c>
      <c r="AC32" s="25">
        <v>3</v>
      </c>
      <c r="AD32" s="25">
        <v>2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2">
        <f t="shared" si="0"/>
        <v>35</v>
      </c>
      <c r="AV32" s="22">
        <f t="shared" si="1"/>
        <v>28</v>
      </c>
      <c r="AW32" s="22">
        <f t="shared" si="2"/>
        <v>63</v>
      </c>
      <c r="AX32" s="23">
        <f t="shared" si="3"/>
        <v>0.5555555555555556</v>
      </c>
      <c r="AY32" s="18" t="str">
        <f t="shared" si="4"/>
        <v>NATIONALS QUALIFIED</v>
      </c>
      <c r="AZ32" s="94">
        <f t="shared" si="5"/>
      </c>
    </row>
    <row r="33" spans="1:52" ht="16.5">
      <c r="A33" s="21" t="s">
        <v>119</v>
      </c>
      <c r="B33" s="21" t="s">
        <v>47</v>
      </c>
      <c r="C33" s="95">
        <v>3</v>
      </c>
      <c r="D33" s="95">
        <v>1</v>
      </c>
      <c r="E33" s="95">
        <v>3</v>
      </c>
      <c r="F33" s="95">
        <v>2</v>
      </c>
      <c r="G33" s="94">
        <v>1</v>
      </c>
      <c r="H33" s="98">
        <v>3</v>
      </c>
      <c r="I33" s="98">
        <v>1</v>
      </c>
      <c r="J33" s="98">
        <v>4</v>
      </c>
      <c r="K33" s="94">
        <v>2</v>
      </c>
      <c r="L33" s="94">
        <v>2</v>
      </c>
      <c r="M33" s="95">
        <v>3</v>
      </c>
      <c r="N33" s="95">
        <v>1</v>
      </c>
      <c r="O33" s="96">
        <v>1</v>
      </c>
      <c r="P33" s="96">
        <v>1</v>
      </c>
      <c r="Q33" s="95"/>
      <c r="R33" s="95"/>
      <c r="S33" s="98">
        <v>4</v>
      </c>
      <c r="T33" s="98">
        <v>1</v>
      </c>
      <c r="U33" s="96">
        <v>2</v>
      </c>
      <c r="V33" s="96">
        <v>2</v>
      </c>
      <c r="W33" s="94">
        <v>3</v>
      </c>
      <c r="X33" s="94">
        <v>1</v>
      </c>
      <c r="Y33" s="96">
        <v>1</v>
      </c>
      <c r="Z33" s="96">
        <v>1</v>
      </c>
      <c r="AA33" s="95">
        <v>1</v>
      </c>
      <c r="AB33" s="95">
        <v>2</v>
      </c>
      <c r="AC33" s="96">
        <v>1</v>
      </c>
      <c r="AD33" s="96">
        <v>0</v>
      </c>
      <c r="AE33" s="94"/>
      <c r="AF33" s="94"/>
      <c r="AG33" s="96"/>
      <c r="AH33" s="96"/>
      <c r="AI33" s="95"/>
      <c r="AJ33" s="95"/>
      <c r="AK33" s="96"/>
      <c r="AL33" s="96"/>
      <c r="AM33" s="95"/>
      <c r="AN33" s="95"/>
      <c r="AO33" s="95"/>
      <c r="AP33" s="95"/>
      <c r="AQ33" s="96"/>
      <c r="AR33" s="96"/>
      <c r="AS33" s="96"/>
      <c r="AT33" s="96"/>
      <c r="AU33" s="22">
        <f t="shared" si="0"/>
        <v>26</v>
      </c>
      <c r="AV33" s="22">
        <f t="shared" si="1"/>
        <v>21</v>
      </c>
      <c r="AW33" s="22">
        <f t="shared" si="2"/>
        <v>47</v>
      </c>
      <c r="AX33" s="23">
        <f t="shared" si="3"/>
        <v>0.5531914893617021</v>
      </c>
      <c r="AY33" s="18" t="str">
        <f t="shared" si="4"/>
        <v>NATIONALS QUALIFIED</v>
      </c>
      <c r="AZ33" s="94">
        <f t="shared" si="5"/>
      </c>
    </row>
    <row r="34" spans="1:52" ht="16.5">
      <c r="A34" s="2" t="s">
        <v>5</v>
      </c>
      <c r="B34" s="3" t="s">
        <v>6</v>
      </c>
      <c r="C34" s="26"/>
      <c r="D34" s="26"/>
      <c r="E34" s="26">
        <v>4</v>
      </c>
      <c r="F34" s="26">
        <v>1</v>
      </c>
      <c r="G34" s="26">
        <v>4</v>
      </c>
      <c r="H34" s="26">
        <v>1</v>
      </c>
      <c r="I34" s="26">
        <v>0</v>
      </c>
      <c r="J34" s="26">
        <v>4</v>
      </c>
      <c r="K34" s="26">
        <v>0</v>
      </c>
      <c r="L34" s="26">
        <v>4</v>
      </c>
      <c r="M34" s="26">
        <v>1</v>
      </c>
      <c r="N34" s="26">
        <v>4</v>
      </c>
      <c r="O34" s="26">
        <v>4</v>
      </c>
      <c r="P34" s="26">
        <v>1</v>
      </c>
      <c r="Q34" s="26">
        <v>3</v>
      </c>
      <c r="R34" s="26">
        <v>2</v>
      </c>
      <c r="S34" s="26">
        <v>3</v>
      </c>
      <c r="T34" s="26">
        <v>1</v>
      </c>
      <c r="U34" s="26"/>
      <c r="V34" s="26"/>
      <c r="W34" s="26">
        <v>2</v>
      </c>
      <c r="X34" s="26">
        <v>0</v>
      </c>
      <c r="Y34" s="26">
        <v>2</v>
      </c>
      <c r="Z34" s="26">
        <v>3</v>
      </c>
      <c r="AA34" s="26">
        <v>1</v>
      </c>
      <c r="AB34" s="26">
        <v>3</v>
      </c>
      <c r="AC34" s="26">
        <v>5</v>
      </c>
      <c r="AD34" s="26">
        <v>0</v>
      </c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2">
        <f t="shared" si="0"/>
        <v>29</v>
      </c>
      <c r="AV34" s="22">
        <f t="shared" si="1"/>
        <v>24</v>
      </c>
      <c r="AW34" s="22">
        <f t="shared" si="2"/>
        <v>53</v>
      </c>
      <c r="AX34" s="23">
        <f t="shared" si="3"/>
        <v>0.5471698113207547</v>
      </c>
      <c r="AY34" s="18" t="str">
        <f t="shared" si="4"/>
        <v>NATIONALS QUALIFIED</v>
      </c>
      <c r="AZ34" s="94">
        <f t="shared" si="5"/>
      </c>
    </row>
    <row r="35" spans="1:52" ht="16.5">
      <c r="A35" s="1" t="s">
        <v>99</v>
      </c>
      <c r="B35" s="24" t="s">
        <v>78</v>
      </c>
      <c r="C35" s="22">
        <v>3</v>
      </c>
      <c r="D35" s="22">
        <v>2</v>
      </c>
      <c r="E35" s="22">
        <v>3</v>
      </c>
      <c r="F35" s="22">
        <v>2</v>
      </c>
      <c r="G35" s="22">
        <v>3</v>
      </c>
      <c r="H35" s="22">
        <v>2</v>
      </c>
      <c r="I35" s="22">
        <v>2</v>
      </c>
      <c r="J35" s="22">
        <v>3</v>
      </c>
      <c r="K35" s="22">
        <v>2</v>
      </c>
      <c r="L35" s="22">
        <v>3</v>
      </c>
      <c r="M35" s="22">
        <v>2</v>
      </c>
      <c r="N35" s="22">
        <v>3</v>
      </c>
      <c r="O35" s="22">
        <v>2</v>
      </c>
      <c r="P35" s="22">
        <v>3</v>
      </c>
      <c r="Q35" s="22">
        <v>5</v>
      </c>
      <c r="R35" s="22">
        <v>0</v>
      </c>
      <c r="S35" s="22">
        <v>1</v>
      </c>
      <c r="T35" s="22">
        <v>4</v>
      </c>
      <c r="U35" s="22">
        <v>2</v>
      </c>
      <c r="V35" s="22">
        <v>3</v>
      </c>
      <c r="W35" s="22">
        <v>3</v>
      </c>
      <c r="X35" s="22">
        <v>2</v>
      </c>
      <c r="Y35" s="22">
        <v>4</v>
      </c>
      <c r="Z35" s="22">
        <v>1</v>
      </c>
      <c r="AA35" s="22">
        <v>4</v>
      </c>
      <c r="AB35" s="22">
        <v>1</v>
      </c>
      <c r="AC35" s="22">
        <v>2</v>
      </c>
      <c r="AD35" s="22">
        <v>3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f t="shared" si="0"/>
        <v>38</v>
      </c>
      <c r="AV35" s="22">
        <f t="shared" si="1"/>
        <v>32</v>
      </c>
      <c r="AW35" s="22">
        <f t="shared" si="2"/>
        <v>70</v>
      </c>
      <c r="AX35" s="23">
        <f t="shared" si="3"/>
        <v>0.5428571428571428</v>
      </c>
      <c r="AY35" s="18" t="str">
        <f t="shared" si="4"/>
        <v>NATIONALS QUALIFIED</v>
      </c>
      <c r="AZ35" s="94">
        <f t="shared" si="5"/>
      </c>
    </row>
    <row r="36" spans="1:52" ht="16.5">
      <c r="A36" s="1" t="s">
        <v>87</v>
      </c>
      <c r="B36" s="21" t="s">
        <v>162</v>
      </c>
      <c r="C36" s="25">
        <v>0</v>
      </c>
      <c r="D36" s="25">
        <v>2</v>
      </c>
      <c r="E36" s="25">
        <v>4</v>
      </c>
      <c r="F36" s="25">
        <v>1</v>
      </c>
      <c r="G36" s="25">
        <v>1</v>
      </c>
      <c r="H36" s="25">
        <v>4</v>
      </c>
      <c r="I36" s="25">
        <v>4</v>
      </c>
      <c r="J36" s="25">
        <v>1</v>
      </c>
      <c r="K36" s="25">
        <v>5</v>
      </c>
      <c r="L36" s="25">
        <v>0</v>
      </c>
      <c r="M36" s="25">
        <v>4</v>
      </c>
      <c r="N36" s="25">
        <v>1</v>
      </c>
      <c r="O36" s="25">
        <v>3</v>
      </c>
      <c r="P36" s="25">
        <v>2</v>
      </c>
      <c r="Q36" s="25">
        <v>2</v>
      </c>
      <c r="R36" s="25">
        <v>3</v>
      </c>
      <c r="S36" s="25">
        <v>3</v>
      </c>
      <c r="T36" s="25">
        <v>2</v>
      </c>
      <c r="U36" s="25">
        <v>0</v>
      </c>
      <c r="V36" s="25">
        <v>5</v>
      </c>
      <c r="W36" s="25">
        <v>3</v>
      </c>
      <c r="X36" s="25">
        <v>2</v>
      </c>
      <c r="Y36" s="25">
        <v>3</v>
      </c>
      <c r="Z36" s="25">
        <v>2</v>
      </c>
      <c r="AA36" s="25">
        <v>3</v>
      </c>
      <c r="AB36" s="25">
        <v>2</v>
      </c>
      <c r="AC36" s="25">
        <v>1</v>
      </c>
      <c r="AD36" s="25">
        <v>4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2">
        <f aca="true" t="shared" si="6" ref="AU36:AU67">C36+E36+G36+I36+K36+M36+O36+Q36+S36+U36+W36+Y36+AA36+AC36+AE36+AG36+AI36+AK36+AM36+AO36+AQ36+AS36</f>
        <v>36</v>
      </c>
      <c r="AV36" s="22">
        <f aca="true" t="shared" si="7" ref="AV36:AV67">D36+F36+H36+J36+L36+N36+P36+R36+T36+V36+X36+Z36+AB36+AD36+AF36+AH36+AJ36+AL36+AN36+AP36+AR36+AT36</f>
        <v>31</v>
      </c>
      <c r="AW36" s="22">
        <f aca="true" t="shared" si="8" ref="AW36:AW67">SUM(AU36,AV36)</f>
        <v>67</v>
      </c>
      <c r="AX36" s="23">
        <f aca="true" t="shared" si="9" ref="AX36:AX67">AU36/AW36</f>
        <v>0.5373134328358209</v>
      </c>
      <c r="AY36" s="18" t="str">
        <f aca="true" t="shared" si="10" ref="AY36:AY67">IF(AW36&lt;20,"NOT QUALIFIED",IF(AND(AW36&gt;=20,AW36&lt;40),"STATE QUALIFIED",IF(AW36&gt;=40,"NATIONALS QUALIFIED","")))</f>
        <v>NATIONALS QUALIFIED</v>
      </c>
      <c r="AZ36" s="94">
        <f aca="true" t="shared" si="11" ref="AZ36:AZ67">IF(AW36&gt;=(125*75%),"V","")</f>
      </c>
    </row>
    <row r="37" spans="1:52" ht="16.5">
      <c r="A37" s="1" t="s">
        <v>100</v>
      </c>
      <c r="B37" s="21" t="s">
        <v>162</v>
      </c>
      <c r="C37" s="22">
        <v>3</v>
      </c>
      <c r="D37" s="22">
        <v>2</v>
      </c>
      <c r="E37" s="22">
        <v>2</v>
      </c>
      <c r="F37" s="22">
        <v>2</v>
      </c>
      <c r="G37" s="22">
        <v>2</v>
      </c>
      <c r="H37" s="22">
        <v>3</v>
      </c>
      <c r="I37" s="22">
        <v>4</v>
      </c>
      <c r="J37" s="22">
        <v>1</v>
      </c>
      <c r="K37" s="22">
        <v>2</v>
      </c>
      <c r="L37" s="22">
        <v>3</v>
      </c>
      <c r="M37" s="22">
        <v>3</v>
      </c>
      <c r="N37" s="22">
        <v>2</v>
      </c>
      <c r="O37" s="22">
        <v>1</v>
      </c>
      <c r="P37" s="22">
        <v>4</v>
      </c>
      <c r="Q37" s="22">
        <v>4</v>
      </c>
      <c r="R37" s="22">
        <v>1</v>
      </c>
      <c r="S37" s="22">
        <v>1</v>
      </c>
      <c r="T37" s="22">
        <v>4</v>
      </c>
      <c r="U37" s="22">
        <v>3</v>
      </c>
      <c r="V37" s="22">
        <v>2</v>
      </c>
      <c r="W37" s="22">
        <v>3</v>
      </c>
      <c r="X37" s="22">
        <v>2</v>
      </c>
      <c r="Y37" s="22">
        <v>4</v>
      </c>
      <c r="Z37" s="22">
        <v>1</v>
      </c>
      <c r="AA37" s="22">
        <v>3</v>
      </c>
      <c r="AB37" s="22">
        <v>2</v>
      </c>
      <c r="AC37" s="22">
        <v>2</v>
      </c>
      <c r="AD37" s="22">
        <v>3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f t="shared" si="6"/>
        <v>37</v>
      </c>
      <c r="AV37" s="22">
        <f t="shared" si="7"/>
        <v>32</v>
      </c>
      <c r="AW37" s="22">
        <f t="shared" si="8"/>
        <v>69</v>
      </c>
      <c r="AX37" s="23">
        <f t="shared" si="9"/>
        <v>0.5362318840579711</v>
      </c>
      <c r="AY37" s="18" t="str">
        <f t="shared" si="10"/>
        <v>NATIONALS QUALIFIED</v>
      </c>
      <c r="AZ37" s="94">
        <f t="shared" si="11"/>
      </c>
    </row>
    <row r="38" spans="1:52" ht="16.5">
      <c r="A38" s="1" t="s">
        <v>81</v>
      </c>
      <c r="B38" s="24" t="s">
        <v>78</v>
      </c>
      <c r="C38" s="25">
        <v>1</v>
      </c>
      <c r="D38" s="25">
        <v>4</v>
      </c>
      <c r="E38" s="25"/>
      <c r="F38" s="25"/>
      <c r="G38" s="25">
        <v>3</v>
      </c>
      <c r="H38" s="25">
        <v>2</v>
      </c>
      <c r="I38" s="25">
        <v>4</v>
      </c>
      <c r="J38" s="25">
        <v>1</v>
      </c>
      <c r="K38" s="25">
        <v>3</v>
      </c>
      <c r="L38" s="25">
        <v>2</v>
      </c>
      <c r="M38" s="25">
        <v>2</v>
      </c>
      <c r="N38" s="25">
        <v>3</v>
      </c>
      <c r="O38" s="25">
        <v>2</v>
      </c>
      <c r="P38" s="25">
        <v>3</v>
      </c>
      <c r="Q38" s="25">
        <v>2</v>
      </c>
      <c r="R38" s="25">
        <v>3</v>
      </c>
      <c r="S38" s="25">
        <v>2</v>
      </c>
      <c r="T38" s="25">
        <v>3</v>
      </c>
      <c r="U38" s="25">
        <v>3</v>
      </c>
      <c r="V38" s="25">
        <v>2</v>
      </c>
      <c r="W38" s="25">
        <v>4</v>
      </c>
      <c r="X38" s="25">
        <v>1</v>
      </c>
      <c r="Y38" s="25">
        <v>2</v>
      </c>
      <c r="Z38" s="25">
        <v>3</v>
      </c>
      <c r="AA38" s="25">
        <v>4</v>
      </c>
      <c r="AB38" s="25">
        <v>1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2">
        <f t="shared" si="6"/>
        <v>32</v>
      </c>
      <c r="AV38" s="22">
        <f t="shared" si="7"/>
        <v>28</v>
      </c>
      <c r="AW38" s="22">
        <f t="shared" si="8"/>
        <v>60</v>
      </c>
      <c r="AX38" s="23">
        <f t="shared" si="9"/>
        <v>0.5333333333333333</v>
      </c>
      <c r="AY38" s="18" t="str">
        <f t="shared" si="10"/>
        <v>NATIONALS QUALIFIED</v>
      </c>
      <c r="AZ38" s="94">
        <f t="shared" si="11"/>
      </c>
    </row>
    <row r="39" spans="1:52" ht="16.5">
      <c r="A39" s="1" t="s">
        <v>165</v>
      </c>
      <c r="B39" s="24" t="s">
        <v>128</v>
      </c>
      <c r="C39" s="95">
        <v>2</v>
      </c>
      <c r="D39" s="95">
        <v>3</v>
      </c>
      <c r="E39" s="94">
        <v>3</v>
      </c>
      <c r="F39" s="94">
        <v>2</v>
      </c>
      <c r="G39" s="96"/>
      <c r="H39" s="98"/>
      <c r="I39" s="98">
        <v>3</v>
      </c>
      <c r="J39" s="98">
        <v>2</v>
      </c>
      <c r="K39" s="94"/>
      <c r="L39" s="94"/>
      <c r="M39" s="95"/>
      <c r="N39" s="95"/>
      <c r="O39" s="94">
        <v>2</v>
      </c>
      <c r="P39" s="94">
        <v>3</v>
      </c>
      <c r="Q39" s="94"/>
      <c r="R39" s="94"/>
      <c r="S39" s="98">
        <v>2</v>
      </c>
      <c r="T39" s="98">
        <v>3</v>
      </c>
      <c r="U39" s="96"/>
      <c r="V39" s="96"/>
      <c r="W39" s="94"/>
      <c r="X39" s="94"/>
      <c r="Y39" s="102"/>
      <c r="Z39" s="102"/>
      <c r="AA39" s="94"/>
      <c r="AB39" s="94"/>
      <c r="AC39" s="94">
        <v>4</v>
      </c>
      <c r="AD39" s="94">
        <v>1</v>
      </c>
      <c r="AE39" s="96"/>
      <c r="AF39" s="96"/>
      <c r="AG39" s="96"/>
      <c r="AH39" s="96"/>
      <c r="AI39" s="94"/>
      <c r="AJ39" s="94"/>
      <c r="AK39" s="96"/>
      <c r="AL39" s="96"/>
      <c r="AM39" s="94"/>
      <c r="AN39" s="94"/>
      <c r="AO39" s="95"/>
      <c r="AP39" s="95"/>
      <c r="AQ39" s="95"/>
      <c r="AR39" s="95"/>
      <c r="AS39" s="95"/>
      <c r="AT39" s="95"/>
      <c r="AU39" s="22">
        <f t="shared" si="6"/>
        <v>16</v>
      </c>
      <c r="AV39" s="22">
        <f t="shared" si="7"/>
        <v>14</v>
      </c>
      <c r="AW39" s="22">
        <f t="shared" si="8"/>
        <v>30</v>
      </c>
      <c r="AX39" s="23">
        <f t="shared" si="9"/>
        <v>0.5333333333333333</v>
      </c>
      <c r="AY39" s="18" t="str">
        <f t="shared" si="10"/>
        <v>STATE QUALIFIED</v>
      </c>
      <c r="AZ39" s="94">
        <f t="shared" si="11"/>
      </c>
    </row>
    <row r="40" spans="1:52" ht="16.5">
      <c r="A40" s="1" t="s">
        <v>18</v>
      </c>
      <c r="B40" s="1" t="s">
        <v>14</v>
      </c>
      <c r="C40" s="25">
        <v>2</v>
      </c>
      <c r="D40" s="25">
        <v>3</v>
      </c>
      <c r="E40" s="25">
        <v>2</v>
      </c>
      <c r="F40" s="25">
        <v>2</v>
      </c>
      <c r="G40" s="25">
        <v>2</v>
      </c>
      <c r="H40" s="25">
        <v>3</v>
      </c>
      <c r="I40" s="25">
        <v>2</v>
      </c>
      <c r="J40" s="25">
        <v>3</v>
      </c>
      <c r="K40" s="25">
        <v>3</v>
      </c>
      <c r="L40" s="25">
        <v>1</v>
      </c>
      <c r="M40" s="25">
        <v>4</v>
      </c>
      <c r="N40" s="25">
        <v>1</v>
      </c>
      <c r="O40" s="25">
        <v>2</v>
      </c>
      <c r="P40" s="25">
        <v>2</v>
      </c>
      <c r="Q40" s="25"/>
      <c r="R40" s="25"/>
      <c r="S40" s="25">
        <v>1</v>
      </c>
      <c r="T40" s="25">
        <v>4</v>
      </c>
      <c r="U40" s="25">
        <v>1</v>
      </c>
      <c r="V40" s="25">
        <v>4</v>
      </c>
      <c r="W40" s="25">
        <v>2</v>
      </c>
      <c r="X40" s="25">
        <v>3</v>
      </c>
      <c r="Y40" s="25">
        <v>4</v>
      </c>
      <c r="Z40" s="25">
        <v>1</v>
      </c>
      <c r="AA40" s="25">
        <v>4</v>
      </c>
      <c r="AB40" s="25">
        <v>1</v>
      </c>
      <c r="AC40" s="25">
        <v>4</v>
      </c>
      <c r="AD40" s="25">
        <v>1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2">
        <f t="shared" si="6"/>
        <v>33</v>
      </c>
      <c r="AV40" s="22">
        <f t="shared" si="7"/>
        <v>29</v>
      </c>
      <c r="AW40" s="22">
        <f t="shared" si="8"/>
        <v>62</v>
      </c>
      <c r="AX40" s="23">
        <f t="shared" si="9"/>
        <v>0.532258064516129</v>
      </c>
      <c r="AY40" s="18" t="str">
        <f t="shared" si="10"/>
        <v>NATIONALS QUALIFIED</v>
      </c>
      <c r="AZ40" s="94">
        <f t="shared" si="11"/>
      </c>
    </row>
    <row r="41" spans="1:52" ht="16.5">
      <c r="A41" s="1" t="s">
        <v>17</v>
      </c>
      <c r="B41" s="24" t="s">
        <v>6</v>
      </c>
      <c r="C41" s="29">
        <v>3</v>
      </c>
      <c r="D41" s="29">
        <v>2</v>
      </c>
      <c r="E41" s="29"/>
      <c r="F41" s="29"/>
      <c r="G41" s="29">
        <v>4</v>
      </c>
      <c r="H41" s="29">
        <v>1</v>
      </c>
      <c r="I41" s="29">
        <v>2</v>
      </c>
      <c r="J41" s="29">
        <v>3</v>
      </c>
      <c r="K41" s="29"/>
      <c r="L41" s="29"/>
      <c r="M41" s="29">
        <v>1</v>
      </c>
      <c r="N41" s="29">
        <v>4</v>
      </c>
      <c r="O41" s="29">
        <v>3</v>
      </c>
      <c r="P41" s="29">
        <v>2</v>
      </c>
      <c r="Q41" s="29">
        <v>2</v>
      </c>
      <c r="R41" s="29">
        <v>3</v>
      </c>
      <c r="S41" s="29">
        <v>3</v>
      </c>
      <c r="T41" s="29">
        <v>1</v>
      </c>
      <c r="U41" s="29">
        <v>3</v>
      </c>
      <c r="V41" s="29">
        <v>2</v>
      </c>
      <c r="W41" s="29">
        <v>1</v>
      </c>
      <c r="X41" s="29">
        <v>2</v>
      </c>
      <c r="Y41" s="29">
        <v>4</v>
      </c>
      <c r="Z41" s="29">
        <v>1</v>
      </c>
      <c r="AA41" s="29">
        <v>1</v>
      </c>
      <c r="AB41" s="29">
        <v>3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2">
        <f t="shared" si="6"/>
        <v>27</v>
      </c>
      <c r="AV41" s="22">
        <f t="shared" si="7"/>
        <v>24</v>
      </c>
      <c r="AW41" s="22">
        <f t="shared" si="8"/>
        <v>51</v>
      </c>
      <c r="AX41" s="23">
        <f t="shared" si="9"/>
        <v>0.5294117647058824</v>
      </c>
      <c r="AY41" s="18" t="str">
        <f t="shared" si="10"/>
        <v>NATIONALS QUALIFIED</v>
      </c>
      <c r="AZ41" s="94">
        <f t="shared" si="11"/>
      </c>
    </row>
    <row r="42" spans="1:52" ht="16.5">
      <c r="A42" s="2" t="s">
        <v>154</v>
      </c>
      <c r="B42" s="95" t="s">
        <v>6</v>
      </c>
      <c r="C42" s="95">
        <v>4</v>
      </c>
      <c r="D42" s="95">
        <v>1</v>
      </c>
      <c r="E42" s="95">
        <v>1</v>
      </c>
      <c r="F42" s="95">
        <v>4</v>
      </c>
      <c r="G42" s="95">
        <v>4</v>
      </c>
      <c r="H42" s="95">
        <v>1</v>
      </c>
      <c r="I42" s="95"/>
      <c r="J42" s="95"/>
      <c r="K42" s="95">
        <v>2</v>
      </c>
      <c r="L42" s="95">
        <v>2</v>
      </c>
      <c r="M42" s="95">
        <v>1</v>
      </c>
      <c r="N42" s="95">
        <v>4</v>
      </c>
      <c r="O42" s="95"/>
      <c r="P42" s="95"/>
      <c r="Q42" s="95"/>
      <c r="R42" s="95"/>
      <c r="S42" s="95">
        <v>4</v>
      </c>
      <c r="T42" s="95">
        <v>1</v>
      </c>
      <c r="U42" s="95">
        <v>2</v>
      </c>
      <c r="V42" s="95">
        <v>3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22">
        <f t="shared" si="6"/>
        <v>18</v>
      </c>
      <c r="AV42" s="22">
        <f t="shared" si="7"/>
        <v>16</v>
      </c>
      <c r="AW42" s="22">
        <f t="shared" si="8"/>
        <v>34</v>
      </c>
      <c r="AX42" s="23">
        <f t="shared" si="9"/>
        <v>0.5294117647058824</v>
      </c>
      <c r="AY42" s="18" t="str">
        <f t="shared" si="10"/>
        <v>STATE QUALIFIED</v>
      </c>
      <c r="AZ42" s="94">
        <f t="shared" si="11"/>
      </c>
    </row>
    <row r="43" spans="1:52" ht="16.5">
      <c r="A43" s="1" t="s">
        <v>132</v>
      </c>
      <c r="B43" s="24" t="s">
        <v>128</v>
      </c>
      <c r="C43" s="28">
        <v>3</v>
      </c>
      <c r="D43" s="28">
        <v>2</v>
      </c>
      <c r="E43" s="28">
        <v>4</v>
      </c>
      <c r="F43" s="28">
        <v>1</v>
      </c>
      <c r="G43" s="28">
        <v>3</v>
      </c>
      <c r="H43" s="28">
        <v>2</v>
      </c>
      <c r="I43" s="28"/>
      <c r="J43" s="28"/>
      <c r="K43" s="28">
        <v>1</v>
      </c>
      <c r="L43" s="28">
        <v>4</v>
      </c>
      <c r="M43" s="28">
        <v>0</v>
      </c>
      <c r="N43" s="28">
        <v>5</v>
      </c>
      <c r="O43" s="28">
        <v>2</v>
      </c>
      <c r="P43" s="28">
        <v>3</v>
      </c>
      <c r="Q43" s="28">
        <v>3</v>
      </c>
      <c r="R43" s="28">
        <v>2</v>
      </c>
      <c r="S43" s="28"/>
      <c r="T43" s="28"/>
      <c r="U43" s="28">
        <v>5</v>
      </c>
      <c r="V43" s="28">
        <v>0</v>
      </c>
      <c r="W43" s="28">
        <v>3</v>
      </c>
      <c r="X43" s="28">
        <v>2</v>
      </c>
      <c r="Y43" s="28">
        <v>3</v>
      </c>
      <c r="Z43" s="28">
        <v>2</v>
      </c>
      <c r="AA43" s="28">
        <v>2</v>
      </c>
      <c r="AB43" s="28">
        <v>3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2">
        <f t="shared" si="6"/>
        <v>29</v>
      </c>
      <c r="AV43" s="22">
        <f t="shared" si="7"/>
        <v>26</v>
      </c>
      <c r="AW43" s="22">
        <f t="shared" si="8"/>
        <v>55</v>
      </c>
      <c r="AX43" s="23">
        <f t="shared" si="9"/>
        <v>0.5272727272727272</v>
      </c>
      <c r="AY43" s="18" t="str">
        <f t="shared" si="10"/>
        <v>NATIONALS QUALIFIED</v>
      </c>
      <c r="AZ43" s="94">
        <f t="shared" si="11"/>
      </c>
    </row>
    <row r="44" spans="1:52" ht="16.5">
      <c r="A44" s="1" t="s">
        <v>112</v>
      </c>
      <c r="B44" s="2" t="s">
        <v>20</v>
      </c>
      <c r="C44" s="25">
        <v>2</v>
      </c>
      <c r="D44" s="25">
        <v>3</v>
      </c>
      <c r="E44" s="25">
        <v>3</v>
      </c>
      <c r="F44" s="25">
        <v>2</v>
      </c>
      <c r="G44" s="25"/>
      <c r="H44" s="25"/>
      <c r="I44" s="25">
        <v>4</v>
      </c>
      <c r="J44" s="25">
        <v>1</v>
      </c>
      <c r="K44" s="25">
        <v>4</v>
      </c>
      <c r="L44" s="25">
        <v>1</v>
      </c>
      <c r="M44" s="25">
        <v>2</v>
      </c>
      <c r="N44" s="25">
        <v>3</v>
      </c>
      <c r="O44" s="25">
        <v>2</v>
      </c>
      <c r="P44" s="25">
        <v>3</v>
      </c>
      <c r="Q44" s="25">
        <v>2</v>
      </c>
      <c r="R44" s="25">
        <v>3</v>
      </c>
      <c r="S44" s="25">
        <v>4</v>
      </c>
      <c r="T44" s="25">
        <v>1</v>
      </c>
      <c r="U44" s="25">
        <v>4</v>
      </c>
      <c r="V44" s="25">
        <v>1</v>
      </c>
      <c r="W44" s="25">
        <v>2</v>
      </c>
      <c r="X44" s="25">
        <v>3</v>
      </c>
      <c r="Y44" s="25">
        <v>1</v>
      </c>
      <c r="Z44" s="25">
        <v>4</v>
      </c>
      <c r="AA44" s="25">
        <v>2</v>
      </c>
      <c r="AB44" s="25">
        <v>3</v>
      </c>
      <c r="AC44" s="25">
        <v>2</v>
      </c>
      <c r="AD44" s="25">
        <v>3</v>
      </c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2">
        <f t="shared" si="6"/>
        <v>34</v>
      </c>
      <c r="AV44" s="22">
        <f t="shared" si="7"/>
        <v>31</v>
      </c>
      <c r="AW44" s="22">
        <f t="shared" si="8"/>
        <v>65</v>
      </c>
      <c r="AX44" s="23">
        <f t="shared" si="9"/>
        <v>0.5230769230769231</v>
      </c>
      <c r="AY44" s="18" t="str">
        <f t="shared" si="10"/>
        <v>NATIONALS QUALIFIED</v>
      </c>
      <c r="AZ44" s="94">
        <f t="shared" si="11"/>
      </c>
    </row>
    <row r="45" spans="1:52" ht="16.5">
      <c r="A45" s="1" t="s">
        <v>144</v>
      </c>
      <c r="B45" s="2" t="s">
        <v>140</v>
      </c>
      <c r="C45" s="25">
        <v>3</v>
      </c>
      <c r="D45" s="25">
        <v>0</v>
      </c>
      <c r="E45" s="25">
        <v>1</v>
      </c>
      <c r="F45" s="25">
        <v>4</v>
      </c>
      <c r="G45" s="25"/>
      <c r="H45" s="25"/>
      <c r="I45" s="25">
        <v>2</v>
      </c>
      <c r="J45" s="25">
        <v>3</v>
      </c>
      <c r="K45" s="25"/>
      <c r="L45" s="25"/>
      <c r="M45" s="25">
        <v>3</v>
      </c>
      <c r="N45" s="25">
        <v>2</v>
      </c>
      <c r="O45" s="25"/>
      <c r="P45" s="25"/>
      <c r="Q45" s="25"/>
      <c r="R45" s="25"/>
      <c r="S45" s="25">
        <v>3</v>
      </c>
      <c r="T45" s="25">
        <v>2</v>
      </c>
      <c r="U45" s="25"/>
      <c r="V45" s="25"/>
      <c r="W45" s="25"/>
      <c r="X45" s="25"/>
      <c r="Y45" s="25"/>
      <c r="Z45" s="25"/>
      <c r="AA45" s="25"/>
      <c r="AB45" s="25"/>
      <c r="AC45" s="103"/>
      <c r="AD45" s="103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2">
        <f t="shared" si="6"/>
        <v>12</v>
      </c>
      <c r="AV45" s="22">
        <f t="shared" si="7"/>
        <v>11</v>
      </c>
      <c r="AW45" s="22">
        <f t="shared" si="8"/>
        <v>23</v>
      </c>
      <c r="AX45" s="23">
        <f t="shared" si="9"/>
        <v>0.5217391304347826</v>
      </c>
      <c r="AY45" s="18" t="str">
        <f t="shared" si="10"/>
        <v>STATE QUALIFIED</v>
      </c>
      <c r="AZ45" s="94">
        <f t="shared" si="11"/>
      </c>
    </row>
    <row r="46" spans="1:52" ht="16.5">
      <c r="A46" s="1" t="s">
        <v>67</v>
      </c>
      <c r="B46" s="24" t="s">
        <v>45</v>
      </c>
      <c r="C46" s="26">
        <v>1</v>
      </c>
      <c r="D46" s="26">
        <v>3</v>
      </c>
      <c r="E46" s="26"/>
      <c r="F46" s="26"/>
      <c r="G46" s="26">
        <v>2</v>
      </c>
      <c r="H46" s="26">
        <v>2</v>
      </c>
      <c r="I46" s="26">
        <v>3</v>
      </c>
      <c r="J46" s="26">
        <v>2</v>
      </c>
      <c r="K46" s="26">
        <v>2</v>
      </c>
      <c r="L46" s="26">
        <v>2</v>
      </c>
      <c r="M46" s="26">
        <v>3</v>
      </c>
      <c r="N46" s="26">
        <v>2</v>
      </c>
      <c r="O46" s="26">
        <v>3</v>
      </c>
      <c r="P46" s="26">
        <v>1</v>
      </c>
      <c r="Q46" s="26">
        <v>3</v>
      </c>
      <c r="R46" s="26">
        <v>1</v>
      </c>
      <c r="S46" s="26"/>
      <c r="T46" s="26"/>
      <c r="U46" s="26">
        <v>2</v>
      </c>
      <c r="V46" s="26">
        <v>2</v>
      </c>
      <c r="W46" s="26">
        <v>2</v>
      </c>
      <c r="X46" s="26">
        <v>2</v>
      </c>
      <c r="Y46" s="26">
        <v>0</v>
      </c>
      <c r="Z46" s="26">
        <v>3</v>
      </c>
      <c r="AA46" s="26">
        <v>2</v>
      </c>
      <c r="AB46" s="26">
        <v>1</v>
      </c>
      <c r="AC46" s="26">
        <v>2</v>
      </c>
      <c r="AD46" s="26">
        <v>2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2">
        <f t="shared" si="6"/>
        <v>25</v>
      </c>
      <c r="AV46" s="22">
        <f t="shared" si="7"/>
        <v>23</v>
      </c>
      <c r="AW46" s="22">
        <f t="shared" si="8"/>
        <v>48</v>
      </c>
      <c r="AX46" s="23">
        <f t="shared" si="9"/>
        <v>0.5208333333333334</v>
      </c>
      <c r="AY46" s="18" t="str">
        <f t="shared" si="10"/>
        <v>NATIONALS QUALIFIED</v>
      </c>
      <c r="AZ46" s="94">
        <f t="shared" si="11"/>
      </c>
    </row>
    <row r="47" spans="1:52" ht="16.5">
      <c r="A47" s="1" t="s">
        <v>65</v>
      </c>
      <c r="B47" s="24" t="s">
        <v>20</v>
      </c>
      <c r="C47" s="22"/>
      <c r="D47" s="22"/>
      <c r="E47" s="22">
        <v>0</v>
      </c>
      <c r="F47" s="22">
        <v>3</v>
      </c>
      <c r="G47" s="22">
        <v>3</v>
      </c>
      <c r="H47" s="22">
        <v>2</v>
      </c>
      <c r="I47" s="22"/>
      <c r="J47" s="22"/>
      <c r="K47" s="22"/>
      <c r="L47" s="22"/>
      <c r="M47" s="22">
        <v>1</v>
      </c>
      <c r="N47" s="22">
        <v>4</v>
      </c>
      <c r="O47" s="22"/>
      <c r="P47" s="22"/>
      <c r="Q47" s="22"/>
      <c r="R47" s="22"/>
      <c r="S47" s="22"/>
      <c r="T47" s="22"/>
      <c r="U47" s="22">
        <v>2</v>
      </c>
      <c r="V47" s="22">
        <v>2</v>
      </c>
      <c r="W47" s="22"/>
      <c r="X47" s="22"/>
      <c r="Y47" s="22">
        <v>3</v>
      </c>
      <c r="Z47" s="22">
        <v>2</v>
      </c>
      <c r="AA47" s="22"/>
      <c r="AB47" s="22"/>
      <c r="AC47" s="22">
        <v>5</v>
      </c>
      <c r="AD47" s="22">
        <v>0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f t="shared" si="6"/>
        <v>14</v>
      </c>
      <c r="AV47" s="22">
        <f t="shared" si="7"/>
        <v>13</v>
      </c>
      <c r="AW47" s="22">
        <f t="shared" si="8"/>
        <v>27</v>
      </c>
      <c r="AX47" s="23">
        <f t="shared" si="9"/>
        <v>0.5185185185185185</v>
      </c>
      <c r="AY47" s="18" t="str">
        <f t="shared" si="10"/>
        <v>STATE QUALIFIED</v>
      </c>
      <c r="AZ47" s="94">
        <f t="shared" si="11"/>
      </c>
    </row>
    <row r="48" spans="1:52" ht="16.5">
      <c r="A48" s="1" t="s">
        <v>74</v>
      </c>
      <c r="B48" s="1" t="s">
        <v>126</v>
      </c>
      <c r="C48" s="26">
        <v>1</v>
      </c>
      <c r="D48" s="26">
        <v>3</v>
      </c>
      <c r="E48" s="26">
        <v>3</v>
      </c>
      <c r="F48" s="26">
        <v>1</v>
      </c>
      <c r="G48" s="26">
        <v>4</v>
      </c>
      <c r="H48" s="26">
        <v>1</v>
      </c>
      <c r="I48" s="26">
        <v>2</v>
      </c>
      <c r="J48" s="26">
        <v>2</v>
      </c>
      <c r="K48" s="26">
        <v>2</v>
      </c>
      <c r="L48" s="26">
        <v>1</v>
      </c>
      <c r="M48" s="26">
        <v>1</v>
      </c>
      <c r="N48" s="26">
        <v>1</v>
      </c>
      <c r="O48" s="26">
        <v>4</v>
      </c>
      <c r="P48" s="26">
        <v>1</v>
      </c>
      <c r="Q48" s="26">
        <v>0</v>
      </c>
      <c r="R48" s="26">
        <v>3</v>
      </c>
      <c r="S48" s="26">
        <v>3</v>
      </c>
      <c r="T48" s="26">
        <v>2</v>
      </c>
      <c r="U48" s="26">
        <v>0</v>
      </c>
      <c r="V48" s="26">
        <v>3</v>
      </c>
      <c r="W48" s="26"/>
      <c r="X48" s="26"/>
      <c r="Y48" s="26"/>
      <c r="Z48" s="26"/>
      <c r="AA48" s="26">
        <v>1</v>
      </c>
      <c r="AB48" s="26">
        <v>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2">
        <f t="shared" si="6"/>
        <v>21</v>
      </c>
      <c r="AV48" s="22">
        <f t="shared" si="7"/>
        <v>20</v>
      </c>
      <c r="AW48" s="22">
        <f t="shared" si="8"/>
        <v>41</v>
      </c>
      <c r="AX48" s="23">
        <f t="shared" si="9"/>
        <v>0.5121951219512195</v>
      </c>
      <c r="AY48" s="18" t="str">
        <f t="shared" si="10"/>
        <v>NATIONALS QUALIFIED</v>
      </c>
      <c r="AZ48" s="94">
        <f t="shared" si="11"/>
      </c>
    </row>
    <row r="49" spans="1:52" ht="16.5">
      <c r="A49" s="1" t="s">
        <v>4</v>
      </c>
      <c r="B49" s="21" t="s">
        <v>1</v>
      </c>
      <c r="C49" s="25">
        <v>3</v>
      </c>
      <c r="D49" s="25">
        <v>1</v>
      </c>
      <c r="E49" s="25">
        <v>1</v>
      </c>
      <c r="F49" s="25">
        <v>3</v>
      </c>
      <c r="G49" s="25">
        <v>3</v>
      </c>
      <c r="H49" s="25">
        <v>1</v>
      </c>
      <c r="I49" s="25">
        <v>2</v>
      </c>
      <c r="J49" s="25">
        <v>2</v>
      </c>
      <c r="K49" s="25">
        <v>1</v>
      </c>
      <c r="L49" s="25">
        <v>4</v>
      </c>
      <c r="M49" s="25"/>
      <c r="N49" s="25"/>
      <c r="O49" s="25">
        <v>3</v>
      </c>
      <c r="P49" s="25">
        <v>1</v>
      </c>
      <c r="Q49" s="25"/>
      <c r="R49" s="25"/>
      <c r="S49" s="25">
        <v>3</v>
      </c>
      <c r="T49" s="25">
        <v>1</v>
      </c>
      <c r="U49" s="25">
        <v>3</v>
      </c>
      <c r="V49" s="25">
        <v>1</v>
      </c>
      <c r="W49" s="25">
        <v>2</v>
      </c>
      <c r="X49" s="25">
        <v>2</v>
      </c>
      <c r="Y49" s="25">
        <v>3</v>
      </c>
      <c r="Z49" s="25">
        <v>2</v>
      </c>
      <c r="AA49" s="25">
        <v>0</v>
      </c>
      <c r="AB49" s="25">
        <v>5</v>
      </c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6"/>
        <v>24</v>
      </c>
      <c r="AV49" s="22">
        <f t="shared" si="7"/>
        <v>23</v>
      </c>
      <c r="AW49" s="22">
        <f t="shared" si="8"/>
        <v>47</v>
      </c>
      <c r="AX49" s="23">
        <f t="shared" si="9"/>
        <v>0.5106382978723404</v>
      </c>
      <c r="AY49" s="18" t="str">
        <f t="shared" si="10"/>
        <v>NATIONALS QUALIFIED</v>
      </c>
      <c r="AZ49" s="94">
        <f t="shared" si="11"/>
      </c>
    </row>
    <row r="50" spans="1:52" ht="16.5">
      <c r="A50" s="1" t="s">
        <v>130</v>
      </c>
      <c r="B50" s="24" t="s">
        <v>128</v>
      </c>
      <c r="C50" s="25">
        <v>3</v>
      </c>
      <c r="D50" s="25">
        <v>2</v>
      </c>
      <c r="E50" s="25">
        <v>3</v>
      </c>
      <c r="F50" s="25">
        <v>2</v>
      </c>
      <c r="G50" s="25">
        <v>2</v>
      </c>
      <c r="H50" s="25">
        <v>3</v>
      </c>
      <c r="I50" s="25">
        <v>2</v>
      </c>
      <c r="J50" s="25">
        <v>3</v>
      </c>
      <c r="K50" s="25">
        <v>1</v>
      </c>
      <c r="L50" s="25">
        <v>4</v>
      </c>
      <c r="M50" s="25">
        <v>2</v>
      </c>
      <c r="N50" s="25">
        <v>3</v>
      </c>
      <c r="O50" s="25">
        <v>2</v>
      </c>
      <c r="P50" s="25">
        <v>3</v>
      </c>
      <c r="Q50" s="25">
        <v>2</v>
      </c>
      <c r="R50" s="25">
        <v>3</v>
      </c>
      <c r="S50" s="25">
        <v>4</v>
      </c>
      <c r="T50" s="25">
        <v>1</v>
      </c>
      <c r="U50" s="25">
        <v>4</v>
      </c>
      <c r="V50" s="25">
        <v>1</v>
      </c>
      <c r="W50" s="25">
        <v>2</v>
      </c>
      <c r="X50" s="25">
        <v>3</v>
      </c>
      <c r="Y50" s="25">
        <v>3</v>
      </c>
      <c r="Z50" s="25">
        <v>2</v>
      </c>
      <c r="AA50" s="25">
        <v>2</v>
      </c>
      <c r="AB50" s="25">
        <v>3</v>
      </c>
      <c r="AC50" s="25">
        <v>3</v>
      </c>
      <c r="AD50" s="25">
        <v>2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>
        <f t="shared" si="6"/>
        <v>35</v>
      </c>
      <c r="AV50" s="22">
        <f t="shared" si="7"/>
        <v>35</v>
      </c>
      <c r="AW50" s="22">
        <f t="shared" si="8"/>
        <v>70</v>
      </c>
      <c r="AX50" s="23">
        <f t="shared" si="9"/>
        <v>0.5</v>
      </c>
      <c r="AY50" s="18" t="str">
        <f t="shared" si="10"/>
        <v>NATIONALS QUALIFIED</v>
      </c>
      <c r="AZ50" s="94">
        <f t="shared" si="11"/>
      </c>
    </row>
    <row r="51" spans="1:52" ht="16.5">
      <c r="A51" s="1" t="s">
        <v>122</v>
      </c>
      <c r="B51" s="21" t="s">
        <v>162</v>
      </c>
      <c r="C51" s="22">
        <v>4</v>
      </c>
      <c r="D51" s="22">
        <v>1</v>
      </c>
      <c r="E51" s="22">
        <v>0</v>
      </c>
      <c r="F51" s="22">
        <v>4</v>
      </c>
      <c r="G51" s="22"/>
      <c r="H51" s="22"/>
      <c r="I51" s="22">
        <v>5</v>
      </c>
      <c r="J51" s="22">
        <v>0</v>
      </c>
      <c r="K51" s="22">
        <v>3</v>
      </c>
      <c r="L51" s="22">
        <v>2</v>
      </c>
      <c r="M51" s="22">
        <v>3</v>
      </c>
      <c r="N51" s="22">
        <v>2</v>
      </c>
      <c r="O51" s="22">
        <v>3</v>
      </c>
      <c r="P51" s="22">
        <v>2</v>
      </c>
      <c r="Q51" s="22">
        <v>3</v>
      </c>
      <c r="R51" s="22">
        <v>2</v>
      </c>
      <c r="S51" s="22">
        <v>1</v>
      </c>
      <c r="T51" s="22">
        <v>4</v>
      </c>
      <c r="U51" s="22">
        <v>2</v>
      </c>
      <c r="V51" s="22">
        <v>3</v>
      </c>
      <c r="W51" s="22"/>
      <c r="X51" s="22"/>
      <c r="Y51" s="22">
        <v>3</v>
      </c>
      <c r="Z51" s="22">
        <v>2</v>
      </c>
      <c r="AA51" s="22">
        <v>0</v>
      </c>
      <c r="AB51" s="22">
        <v>5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f t="shared" si="6"/>
        <v>27</v>
      </c>
      <c r="AV51" s="22">
        <f t="shared" si="7"/>
        <v>27</v>
      </c>
      <c r="AW51" s="22">
        <f t="shared" si="8"/>
        <v>54</v>
      </c>
      <c r="AX51" s="23">
        <f t="shared" si="9"/>
        <v>0.5</v>
      </c>
      <c r="AY51" s="18" t="str">
        <f t="shared" si="10"/>
        <v>NATIONALS QUALIFIED</v>
      </c>
      <c r="AZ51" s="94">
        <f t="shared" si="11"/>
      </c>
    </row>
    <row r="52" spans="1:52" ht="16.5">
      <c r="A52" s="3" t="s">
        <v>73</v>
      </c>
      <c r="B52" s="3" t="s">
        <v>126</v>
      </c>
      <c r="C52" s="65">
        <v>3</v>
      </c>
      <c r="D52" s="65">
        <v>2</v>
      </c>
      <c r="E52" s="65">
        <v>1</v>
      </c>
      <c r="F52" s="65">
        <v>4</v>
      </c>
      <c r="G52" s="95">
        <v>2</v>
      </c>
      <c r="H52" s="98">
        <v>3</v>
      </c>
      <c r="I52" s="99">
        <v>1</v>
      </c>
      <c r="J52" s="99">
        <v>2</v>
      </c>
      <c r="K52" s="94">
        <v>3</v>
      </c>
      <c r="L52" s="94">
        <v>2</v>
      </c>
      <c r="M52" s="95">
        <v>1</v>
      </c>
      <c r="N52" s="95">
        <v>3</v>
      </c>
      <c r="O52" s="95">
        <v>4</v>
      </c>
      <c r="P52" s="95">
        <v>1</v>
      </c>
      <c r="Q52" s="95">
        <v>3</v>
      </c>
      <c r="R52" s="95">
        <v>2</v>
      </c>
      <c r="S52" s="95">
        <v>2</v>
      </c>
      <c r="T52" s="95">
        <v>3</v>
      </c>
      <c r="U52" s="95">
        <v>3</v>
      </c>
      <c r="V52" s="95">
        <v>2</v>
      </c>
      <c r="W52" s="95">
        <v>1</v>
      </c>
      <c r="X52" s="95">
        <v>4</v>
      </c>
      <c r="Y52" s="94">
        <v>1</v>
      </c>
      <c r="Z52" s="94">
        <v>4</v>
      </c>
      <c r="AA52" s="94">
        <v>5</v>
      </c>
      <c r="AB52" s="94">
        <v>0</v>
      </c>
      <c r="AC52" s="94">
        <v>3</v>
      </c>
      <c r="AD52" s="94">
        <v>2</v>
      </c>
      <c r="AE52" s="95"/>
      <c r="AF52" s="95"/>
      <c r="AG52" s="95"/>
      <c r="AH52" s="95"/>
      <c r="AI52" s="94"/>
      <c r="AJ52" s="94"/>
      <c r="AK52" s="95"/>
      <c r="AL52" s="95"/>
      <c r="AM52" s="95"/>
      <c r="AN52" s="95"/>
      <c r="AO52" s="94"/>
      <c r="AP52" s="94"/>
      <c r="AQ52" s="95"/>
      <c r="AR52" s="95"/>
      <c r="AS52" s="95"/>
      <c r="AT52" s="95"/>
      <c r="AU52" s="22">
        <f t="shared" si="6"/>
        <v>33</v>
      </c>
      <c r="AV52" s="22">
        <f t="shared" si="7"/>
        <v>34</v>
      </c>
      <c r="AW52" s="22">
        <f t="shared" si="8"/>
        <v>67</v>
      </c>
      <c r="AX52" s="23">
        <f t="shared" si="9"/>
        <v>0.4925373134328358</v>
      </c>
      <c r="AY52" s="18" t="str">
        <f t="shared" si="10"/>
        <v>NATIONALS QUALIFIED</v>
      </c>
      <c r="AZ52" s="94">
        <f t="shared" si="11"/>
      </c>
    </row>
    <row r="53" spans="1:52" ht="16.5">
      <c r="A53" s="1" t="s">
        <v>8</v>
      </c>
      <c r="B53" s="3" t="s">
        <v>6</v>
      </c>
      <c r="C53" s="26">
        <v>3</v>
      </c>
      <c r="D53" s="26">
        <v>2</v>
      </c>
      <c r="E53" s="26">
        <v>2</v>
      </c>
      <c r="F53" s="26">
        <v>3</v>
      </c>
      <c r="G53" s="26">
        <v>2</v>
      </c>
      <c r="H53" s="26">
        <v>1</v>
      </c>
      <c r="I53" s="26">
        <v>3</v>
      </c>
      <c r="J53" s="26">
        <v>2</v>
      </c>
      <c r="K53" s="26">
        <v>1</v>
      </c>
      <c r="L53" s="26">
        <v>3</v>
      </c>
      <c r="M53" s="26">
        <v>1</v>
      </c>
      <c r="N53" s="26">
        <v>4</v>
      </c>
      <c r="O53" s="26">
        <v>2</v>
      </c>
      <c r="P53" s="26">
        <v>3</v>
      </c>
      <c r="Q53" s="26">
        <v>2</v>
      </c>
      <c r="R53" s="26">
        <v>3</v>
      </c>
      <c r="S53" s="26">
        <v>4</v>
      </c>
      <c r="T53" s="26">
        <v>1</v>
      </c>
      <c r="U53" s="26"/>
      <c r="V53" s="26"/>
      <c r="W53" s="26">
        <v>2</v>
      </c>
      <c r="X53" s="26">
        <v>3</v>
      </c>
      <c r="Y53" s="26"/>
      <c r="Z53" s="26"/>
      <c r="AA53" s="26">
        <v>3</v>
      </c>
      <c r="AB53" s="26">
        <v>2</v>
      </c>
      <c r="AC53" s="26">
        <v>3</v>
      </c>
      <c r="AD53" s="26">
        <v>2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2">
        <f t="shared" si="6"/>
        <v>28</v>
      </c>
      <c r="AV53" s="22">
        <f t="shared" si="7"/>
        <v>29</v>
      </c>
      <c r="AW53" s="22">
        <f t="shared" si="8"/>
        <v>57</v>
      </c>
      <c r="AX53" s="23">
        <f t="shared" si="9"/>
        <v>0.49122807017543857</v>
      </c>
      <c r="AY53" s="18" t="str">
        <f t="shared" si="10"/>
        <v>NATIONALS QUALIFIED</v>
      </c>
      <c r="AZ53" s="94">
        <f t="shared" si="11"/>
      </c>
    </row>
    <row r="54" spans="1:52" ht="16.5">
      <c r="A54" s="1" t="s">
        <v>98</v>
      </c>
      <c r="B54" s="24" t="s">
        <v>78</v>
      </c>
      <c r="C54" s="22">
        <v>2</v>
      </c>
      <c r="D54" s="22">
        <v>3</v>
      </c>
      <c r="E54" s="22">
        <v>4</v>
      </c>
      <c r="F54" s="22">
        <v>1</v>
      </c>
      <c r="G54" s="22">
        <v>2</v>
      </c>
      <c r="H54" s="22">
        <v>1</v>
      </c>
      <c r="I54" s="22">
        <v>2</v>
      </c>
      <c r="J54" s="22">
        <v>2</v>
      </c>
      <c r="K54" s="22">
        <v>3</v>
      </c>
      <c r="L54" s="22">
        <v>2</v>
      </c>
      <c r="M54" s="22">
        <v>3</v>
      </c>
      <c r="N54" s="22">
        <v>2</v>
      </c>
      <c r="O54" s="22">
        <v>1</v>
      </c>
      <c r="P54" s="22">
        <v>4</v>
      </c>
      <c r="Q54" s="22"/>
      <c r="R54" s="22"/>
      <c r="S54" s="22">
        <v>1</v>
      </c>
      <c r="T54" s="22">
        <v>1</v>
      </c>
      <c r="U54" s="22">
        <v>3</v>
      </c>
      <c r="V54" s="22">
        <v>2</v>
      </c>
      <c r="W54" s="22"/>
      <c r="X54" s="22"/>
      <c r="Y54" s="22">
        <v>1</v>
      </c>
      <c r="Z54" s="22">
        <v>3</v>
      </c>
      <c r="AA54" s="22">
        <v>2</v>
      </c>
      <c r="AB54" s="22">
        <v>3</v>
      </c>
      <c r="AC54" s="22">
        <v>2</v>
      </c>
      <c r="AD54" s="22">
        <v>3</v>
      </c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f t="shared" si="6"/>
        <v>26</v>
      </c>
      <c r="AV54" s="22">
        <f t="shared" si="7"/>
        <v>27</v>
      </c>
      <c r="AW54" s="22">
        <f t="shared" si="8"/>
        <v>53</v>
      </c>
      <c r="AX54" s="23">
        <f t="shared" si="9"/>
        <v>0.49056603773584906</v>
      </c>
      <c r="AY54" s="18" t="str">
        <f t="shared" si="10"/>
        <v>NATIONALS QUALIFIED</v>
      </c>
      <c r="AZ54" s="94">
        <f t="shared" si="11"/>
      </c>
    </row>
    <row r="55" spans="1:52" ht="16.5">
      <c r="A55" s="2" t="s">
        <v>76</v>
      </c>
      <c r="B55" s="21" t="s">
        <v>20</v>
      </c>
      <c r="C55" s="25">
        <v>1</v>
      </c>
      <c r="D55" s="25">
        <v>4</v>
      </c>
      <c r="E55" s="25">
        <v>1</v>
      </c>
      <c r="F55" s="25">
        <v>2</v>
      </c>
      <c r="G55" s="25">
        <v>3</v>
      </c>
      <c r="H55" s="25">
        <v>2</v>
      </c>
      <c r="I55" s="25">
        <v>3</v>
      </c>
      <c r="J55" s="25">
        <v>2</v>
      </c>
      <c r="K55" s="25">
        <v>3</v>
      </c>
      <c r="L55" s="25">
        <v>2</v>
      </c>
      <c r="M55" s="25">
        <v>1</v>
      </c>
      <c r="N55" s="25">
        <v>4</v>
      </c>
      <c r="O55" s="25">
        <v>3</v>
      </c>
      <c r="P55" s="25">
        <v>2</v>
      </c>
      <c r="Q55" s="25">
        <v>3</v>
      </c>
      <c r="R55" s="25">
        <v>2</v>
      </c>
      <c r="S55" s="25">
        <v>4</v>
      </c>
      <c r="T55" s="25">
        <v>1</v>
      </c>
      <c r="U55" s="25">
        <v>2</v>
      </c>
      <c r="V55" s="25">
        <v>3</v>
      </c>
      <c r="W55" s="25">
        <v>3</v>
      </c>
      <c r="X55" s="25">
        <v>2</v>
      </c>
      <c r="Y55" s="25">
        <v>1</v>
      </c>
      <c r="Z55" s="25">
        <v>3</v>
      </c>
      <c r="AA55" s="25"/>
      <c r="AB55" s="25"/>
      <c r="AC55" s="25">
        <v>2</v>
      </c>
      <c r="AD55" s="25">
        <v>3</v>
      </c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2">
        <f t="shared" si="6"/>
        <v>30</v>
      </c>
      <c r="AV55" s="22">
        <f t="shared" si="7"/>
        <v>32</v>
      </c>
      <c r="AW55" s="22">
        <f t="shared" si="8"/>
        <v>62</v>
      </c>
      <c r="AX55" s="23">
        <f t="shared" si="9"/>
        <v>0.4838709677419355</v>
      </c>
      <c r="AY55" s="18" t="str">
        <f t="shared" si="10"/>
        <v>NATIONALS QUALIFIED</v>
      </c>
      <c r="AZ55" s="94">
        <f t="shared" si="11"/>
      </c>
    </row>
    <row r="56" spans="1:52" ht="16.5">
      <c r="A56" s="1" t="s">
        <v>107</v>
      </c>
      <c r="B56" s="21" t="s">
        <v>45</v>
      </c>
      <c r="C56" s="21">
        <v>2</v>
      </c>
      <c r="D56" s="21">
        <v>2</v>
      </c>
      <c r="E56" s="21">
        <v>3</v>
      </c>
      <c r="F56" s="21">
        <v>1</v>
      </c>
      <c r="G56" s="95">
        <v>3</v>
      </c>
      <c r="H56" s="98">
        <v>1</v>
      </c>
      <c r="I56" s="98">
        <v>2</v>
      </c>
      <c r="J56" s="98">
        <v>3</v>
      </c>
      <c r="K56" s="94">
        <v>1</v>
      </c>
      <c r="L56" s="94">
        <v>3</v>
      </c>
      <c r="M56" s="95">
        <v>2</v>
      </c>
      <c r="N56" s="95">
        <v>2</v>
      </c>
      <c r="O56" s="95">
        <v>0</v>
      </c>
      <c r="P56" s="95">
        <v>4</v>
      </c>
      <c r="Q56" s="95">
        <v>2</v>
      </c>
      <c r="R56" s="95">
        <v>2</v>
      </c>
      <c r="S56" s="95">
        <v>3</v>
      </c>
      <c r="T56" s="95">
        <v>2</v>
      </c>
      <c r="U56" s="94"/>
      <c r="V56" s="94"/>
      <c r="W56" s="96">
        <v>3</v>
      </c>
      <c r="X56" s="96">
        <v>1</v>
      </c>
      <c r="Y56" s="95">
        <v>0</v>
      </c>
      <c r="Z56" s="95">
        <v>4</v>
      </c>
      <c r="AA56" s="95">
        <v>3</v>
      </c>
      <c r="AB56" s="95">
        <v>1</v>
      </c>
      <c r="AC56" s="95">
        <v>2</v>
      </c>
      <c r="AD56" s="95">
        <v>2</v>
      </c>
      <c r="AE56" s="95"/>
      <c r="AF56" s="95"/>
      <c r="AG56" s="95"/>
      <c r="AH56" s="95"/>
      <c r="AI56" s="95"/>
      <c r="AJ56" s="95"/>
      <c r="AK56" s="94"/>
      <c r="AL56" s="94"/>
      <c r="AM56" s="96"/>
      <c r="AN56" s="96"/>
      <c r="AO56" s="95"/>
      <c r="AP56" s="95"/>
      <c r="AQ56" s="95"/>
      <c r="AR56" s="95"/>
      <c r="AS56" s="95"/>
      <c r="AT56" s="95"/>
      <c r="AU56" s="22">
        <f t="shared" si="6"/>
        <v>26</v>
      </c>
      <c r="AV56" s="22">
        <f t="shared" si="7"/>
        <v>28</v>
      </c>
      <c r="AW56" s="22">
        <f t="shared" si="8"/>
        <v>54</v>
      </c>
      <c r="AX56" s="23">
        <f t="shared" si="9"/>
        <v>0.48148148148148145</v>
      </c>
      <c r="AY56" s="18" t="str">
        <f t="shared" si="10"/>
        <v>NATIONALS QUALIFIED</v>
      </c>
      <c r="AZ56" s="94">
        <f t="shared" si="11"/>
      </c>
    </row>
    <row r="57" spans="1:52" ht="16.5">
      <c r="A57" s="1" t="s">
        <v>159</v>
      </c>
      <c r="B57" s="24" t="s">
        <v>89</v>
      </c>
      <c r="C57" s="25">
        <v>1</v>
      </c>
      <c r="D57" s="25">
        <v>4</v>
      </c>
      <c r="E57" s="25">
        <v>3</v>
      </c>
      <c r="F57" s="25">
        <v>2</v>
      </c>
      <c r="G57" s="25">
        <v>1</v>
      </c>
      <c r="H57" s="25">
        <v>4</v>
      </c>
      <c r="I57" s="25">
        <v>2</v>
      </c>
      <c r="J57" s="25">
        <v>2</v>
      </c>
      <c r="K57" s="25">
        <v>3</v>
      </c>
      <c r="L57" s="25">
        <v>2</v>
      </c>
      <c r="M57" s="25">
        <v>4</v>
      </c>
      <c r="N57" s="25">
        <v>1</v>
      </c>
      <c r="O57" s="25">
        <v>1</v>
      </c>
      <c r="P57" s="25">
        <v>3</v>
      </c>
      <c r="Q57" s="25">
        <v>3</v>
      </c>
      <c r="R57" s="25">
        <v>2</v>
      </c>
      <c r="S57" s="25">
        <v>4</v>
      </c>
      <c r="T57" s="25">
        <v>1</v>
      </c>
      <c r="U57" s="25">
        <v>3</v>
      </c>
      <c r="V57" s="25">
        <v>2</v>
      </c>
      <c r="W57" s="25">
        <v>1</v>
      </c>
      <c r="X57" s="25">
        <v>4</v>
      </c>
      <c r="Y57" s="25">
        <v>2</v>
      </c>
      <c r="Z57" s="25">
        <v>3</v>
      </c>
      <c r="AA57" s="25">
        <v>3</v>
      </c>
      <c r="AB57" s="25">
        <v>2</v>
      </c>
      <c r="AC57" s="25">
        <v>1</v>
      </c>
      <c r="AD57" s="25">
        <v>4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2">
        <f t="shared" si="6"/>
        <v>32</v>
      </c>
      <c r="AV57" s="22">
        <f t="shared" si="7"/>
        <v>36</v>
      </c>
      <c r="AW57" s="22">
        <f t="shared" si="8"/>
        <v>68</v>
      </c>
      <c r="AX57" s="23">
        <f t="shared" si="9"/>
        <v>0.47058823529411764</v>
      </c>
      <c r="AY57" s="18" t="str">
        <f t="shared" si="10"/>
        <v>NATIONALS QUALIFIED</v>
      </c>
      <c r="AZ57" s="94">
        <f t="shared" si="11"/>
      </c>
    </row>
    <row r="58" spans="1:52" ht="16.5">
      <c r="A58" s="2" t="s">
        <v>163</v>
      </c>
      <c r="B58" s="1" t="s">
        <v>6</v>
      </c>
      <c r="C58" s="22">
        <v>3</v>
      </c>
      <c r="D58" s="22">
        <v>2</v>
      </c>
      <c r="E58" s="22">
        <v>1</v>
      </c>
      <c r="F58" s="22">
        <v>3</v>
      </c>
      <c r="G58" s="22">
        <v>2</v>
      </c>
      <c r="H58" s="22">
        <v>2</v>
      </c>
      <c r="I58" s="22">
        <v>0</v>
      </c>
      <c r="J58" s="22">
        <v>3</v>
      </c>
      <c r="K58" s="22">
        <v>1</v>
      </c>
      <c r="L58" s="22">
        <v>3</v>
      </c>
      <c r="M58" s="22"/>
      <c r="N58" s="22"/>
      <c r="O58" s="22">
        <v>2</v>
      </c>
      <c r="P58" s="22">
        <v>3</v>
      </c>
      <c r="Q58" s="22"/>
      <c r="R58" s="22"/>
      <c r="S58" s="22">
        <v>0</v>
      </c>
      <c r="T58" s="22">
        <v>1</v>
      </c>
      <c r="U58" s="22"/>
      <c r="V58" s="22"/>
      <c r="W58" s="22">
        <v>3</v>
      </c>
      <c r="X58" s="22">
        <v>2</v>
      </c>
      <c r="Y58" s="22">
        <v>4</v>
      </c>
      <c r="Z58" s="22">
        <v>1</v>
      </c>
      <c r="AA58" s="22"/>
      <c r="AB58" s="22"/>
      <c r="AC58" s="22">
        <v>3</v>
      </c>
      <c r="AD58" s="22">
        <v>2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>
        <f t="shared" si="6"/>
        <v>19</v>
      </c>
      <c r="AV58" s="22">
        <f t="shared" si="7"/>
        <v>22</v>
      </c>
      <c r="AW58" s="22">
        <f t="shared" si="8"/>
        <v>41</v>
      </c>
      <c r="AX58" s="23">
        <f t="shared" si="9"/>
        <v>0.4634146341463415</v>
      </c>
      <c r="AY58" s="18" t="str">
        <f t="shared" si="10"/>
        <v>NATIONALS QUALIFIED</v>
      </c>
      <c r="AZ58" s="94">
        <f t="shared" si="11"/>
      </c>
    </row>
    <row r="59" spans="1:52" ht="16.5">
      <c r="A59" s="2" t="s">
        <v>40</v>
      </c>
      <c r="B59" s="21" t="s">
        <v>126</v>
      </c>
      <c r="C59" s="25">
        <v>0</v>
      </c>
      <c r="D59" s="25">
        <v>3</v>
      </c>
      <c r="E59" s="25">
        <v>0</v>
      </c>
      <c r="F59" s="25">
        <v>5</v>
      </c>
      <c r="G59" s="25">
        <v>3</v>
      </c>
      <c r="H59" s="25">
        <v>2</v>
      </c>
      <c r="I59" s="25">
        <v>0</v>
      </c>
      <c r="J59" s="25">
        <v>2</v>
      </c>
      <c r="K59" s="25">
        <v>3</v>
      </c>
      <c r="L59" s="25">
        <v>2</v>
      </c>
      <c r="M59" s="25">
        <v>2</v>
      </c>
      <c r="N59" s="25">
        <v>3</v>
      </c>
      <c r="O59" s="25">
        <v>4</v>
      </c>
      <c r="P59" s="25">
        <v>1</v>
      </c>
      <c r="Q59" s="25">
        <v>3</v>
      </c>
      <c r="R59" s="25">
        <v>2</v>
      </c>
      <c r="S59" s="25">
        <v>1</v>
      </c>
      <c r="T59" s="25">
        <v>4</v>
      </c>
      <c r="U59" s="25">
        <v>3</v>
      </c>
      <c r="V59" s="25">
        <v>2</v>
      </c>
      <c r="W59" s="25">
        <v>2</v>
      </c>
      <c r="X59" s="25">
        <v>3</v>
      </c>
      <c r="Y59" s="25">
        <v>1</v>
      </c>
      <c r="Z59" s="25">
        <v>1</v>
      </c>
      <c r="AA59" s="25">
        <v>4</v>
      </c>
      <c r="AB59" s="25">
        <v>1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2">
        <f t="shared" si="6"/>
        <v>26</v>
      </c>
      <c r="AV59" s="22">
        <f t="shared" si="7"/>
        <v>31</v>
      </c>
      <c r="AW59" s="22">
        <f t="shared" si="8"/>
        <v>57</v>
      </c>
      <c r="AX59" s="23">
        <f t="shared" si="9"/>
        <v>0.45614035087719296</v>
      </c>
      <c r="AY59" s="18" t="str">
        <f t="shared" si="10"/>
        <v>NATIONALS QUALIFIED</v>
      </c>
      <c r="AZ59" s="94">
        <f t="shared" si="11"/>
      </c>
    </row>
    <row r="60" spans="1:52" ht="16.5">
      <c r="A60" s="2" t="s">
        <v>48</v>
      </c>
      <c r="B60" s="21" t="s">
        <v>14</v>
      </c>
      <c r="C60" s="29"/>
      <c r="D60" s="29"/>
      <c r="E60" s="29"/>
      <c r="F60" s="29"/>
      <c r="G60" s="29"/>
      <c r="H60" s="29"/>
      <c r="I60" s="29"/>
      <c r="J60" s="29"/>
      <c r="K60" s="29">
        <v>1</v>
      </c>
      <c r="L60" s="29">
        <v>0</v>
      </c>
      <c r="M60" s="29"/>
      <c r="N60" s="29"/>
      <c r="O60" s="29"/>
      <c r="P60" s="29"/>
      <c r="Q60" s="29">
        <v>4</v>
      </c>
      <c r="R60" s="29">
        <v>1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>
        <v>0</v>
      </c>
      <c r="AD60" s="29">
        <v>5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2">
        <f t="shared" si="6"/>
        <v>5</v>
      </c>
      <c r="AV60" s="22">
        <f t="shared" si="7"/>
        <v>6</v>
      </c>
      <c r="AW60" s="22">
        <f t="shared" si="8"/>
        <v>11</v>
      </c>
      <c r="AX60" s="23">
        <f t="shared" si="9"/>
        <v>0.45454545454545453</v>
      </c>
      <c r="AY60" s="18" t="str">
        <f t="shared" si="10"/>
        <v>NOT QUALIFIED</v>
      </c>
      <c r="AZ60" s="94">
        <f t="shared" si="11"/>
      </c>
    </row>
    <row r="61" spans="1:52" ht="16.5">
      <c r="A61" s="1" t="s">
        <v>139</v>
      </c>
      <c r="B61" s="24" t="s">
        <v>26</v>
      </c>
      <c r="C61" s="26">
        <v>1</v>
      </c>
      <c r="D61" s="26">
        <v>4</v>
      </c>
      <c r="E61" s="26">
        <v>1</v>
      </c>
      <c r="F61" s="26">
        <v>4</v>
      </c>
      <c r="G61" s="26">
        <v>3</v>
      </c>
      <c r="H61" s="26">
        <v>2</v>
      </c>
      <c r="I61" s="26"/>
      <c r="J61" s="26"/>
      <c r="K61" s="26">
        <v>3</v>
      </c>
      <c r="L61" s="26">
        <v>2</v>
      </c>
      <c r="M61" s="26">
        <v>4</v>
      </c>
      <c r="N61" s="26">
        <v>1</v>
      </c>
      <c r="O61" s="26">
        <v>3</v>
      </c>
      <c r="P61" s="26">
        <v>2</v>
      </c>
      <c r="Q61" s="26"/>
      <c r="R61" s="26"/>
      <c r="S61" s="26"/>
      <c r="T61" s="26"/>
      <c r="U61" s="26">
        <v>1</v>
      </c>
      <c r="V61" s="26">
        <v>4</v>
      </c>
      <c r="W61" s="26">
        <v>3</v>
      </c>
      <c r="X61" s="26">
        <v>2</v>
      </c>
      <c r="Y61" s="26">
        <v>2</v>
      </c>
      <c r="Z61" s="26">
        <v>3</v>
      </c>
      <c r="AA61" s="26">
        <v>1</v>
      </c>
      <c r="AB61" s="26">
        <v>3</v>
      </c>
      <c r="AC61" s="126">
        <v>2</v>
      </c>
      <c r="AD61" s="126">
        <v>2</v>
      </c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2">
        <f t="shared" si="6"/>
        <v>24</v>
      </c>
      <c r="AV61" s="22">
        <f t="shared" si="7"/>
        <v>29</v>
      </c>
      <c r="AW61" s="22">
        <f t="shared" si="8"/>
        <v>53</v>
      </c>
      <c r="AX61" s="23">
        <f t="shared" si="9"/>
        <v>0.4528301886792453</v>
      </c>
      <c r="AY61" s="18" t="str">
        <f t="shared" si="10"/>
        <v>NATIONALS QUALIFIED</v>
      </c>
      <c r="AZ61" s="94">
        <f t="shared" si="11"/>
      </c>
    </row>
    <row r="62" spans="1:52" ht="16.5">
      <c r="A62" s="1" t="s">
        <v>114</v>
      </c>
      <c r="B62" s="1" t="s">
        <v>89</v>
      </c>
      <c r="C62" s="25">
        <v>3</v>
      </c>
      <c r="D62" s="25">
        <v>2</v>
      </c>
      <c r="E62" s="25">
        <v>2</v>
      </c>
      <c r="F62" s="25">
        <v>3</v>
      </c>
      <c r="G62" s="25">
        <v>2</v>
      </c>
      <c r="H62" s="25">
        <v>3</v>
      </c>
      <c r="I62" s="25">
        <v>2</v>
      </c>
      <c r="J62" s="25">
        <v>3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2">
        <f t="shared" si="6"/>
        <v>9</v>
      </c>
      <c r="AV62" s="22">
        <f t="shared" si="7"/>
        <v>11</v>
      </c>
      <c r="AW62" s="22">
        <f t="shared" si="8"/>
        <v>20</v>
      </c>
      <c r="AX62" s="23">
        <f t="shared" si="9"/>
        <v>0.45</v>
      </c>
      <c r="AY62" s="18" t="str">
        <f t="shared" si="10"/>
        <v>STATE QUALIFIED</v>
      </c>
      <c r="AZ62" s="94">
        <f t="shared" si="11"/>
      </c>
    </row>
    <row r="63" spans="1:52" ht="16.5">
      <c r="A63" s="1" t="s">
        <v>177</v>
      </c>
      <c r="B63" s="21" t="s">
        <v>126</v>
      </c>
      <c r="C63" s="65">
        <v>0</v>
      </c>
      <c r="D63" s="65">
        <v>4</v>
      </c>
      <c r="E63" s="65">
        <v>3</v>
      </c>
      <c r="F63" s="65">
        <v>2</v>
      </c>
      <c r="G63" s="95"/>
      <c r="H63" s="98"/>
      <c r="I63" s="98">
        <v>2</v>
      </c>
      <c r="J63" s="98">
        <v>3</v>
      </c>
      <c r="K63" s="94"/>
      <c r="L63" s="94"/>
      <c r="M63" s="95">
        <v>0</v>
      </c>
      <c r="N63" s="95">
        <v>4</v>
      </c>
      <c r="O63" s="95"/>
      <c r="P63" s="95"/>
      <c r="Q63" s="95"/>
      <c r="R63" s="95"/>
      <c r="S63" s="94"/>
      <c r="T63" s="94"/>
      <c r="U63" s="95"/>
      <c r="V63" s="95"/>
      <c r="W63" s="95"/>
      <c r="X63" s="95"/>
      <c r="Y63" s="94">
        <v>3</v>
      </c>
      <c r="Z63" s="94">
        <v>2</v>
      </c>
      <c r="AA63" s="94">
        <v>4</v>
      </c>
      <c r="AB63" s="94">
        <v>0</v>
      </c>
      <c r="AC63" s="94">
        <v>2</v>
      </c>
      <c r="AD63" s="94">
        <v>3</v>
      </c>
      <c r="AE63" s="95"/>
      <c r="AF63" s="95"/>
      <c r="AG63" s="95"/>
      <c r="AH63" s="95"/>
      <c r="AI63" s="94"/>
      <c r="AJ63" s="94"/>
      <c r="AK63" s="95"/>
      <c r="AL63" s="95"/>
      <c r="AM63" s="95"/>
      <c r="AN63" s="95"/>
      <c r="AO63" s="94"/>
      <c r="AP63" s="94"/>
      <c r="AQ63" s="95"/>
      <c r="AR63" s="95"/>
      <c r="AS63" s="95"/>
      <c r="AT63" s="95"/>
      <c r="AU63" s="22">
        <f t="shared" si="6"/>
        <v>14</v>
      </c>
      <c r="AV63" s="22">
        <f t="shared" si="7"/>
        <v>18</v>
      </c>
      <c r="AW63" s="22">
        <f t="shared" si="8"/>
        <v>32</v>
      </c>
      <c r="AX63" s="23">
        <f t="shared" si="9"/>
        <v>0.4375</v>
      </c>
      <c r="AY63" s="18" t="str">
        <f t="shared" si="10"/>
        <v>STATE QUALIFIED</v>
      </c>
      <c r="AZ63" s="94">
        <f t="shared" si="11"/>
      </c>
    </row>
    <row r="64" spans="1:52" ht="15" customHeight="1">
      <c r="A64" s="1" t="s">
        <v>25</v>
      </c>
      <c r="B64" s="24" t="s">
        <v>45</v>
      </c>
      <c r="C64" s="65"/>
      <c r="D64" s="65"/>
      <c r="E64" s="21">
        <v>1</v>
      </c>
      <c r="F64" s="21">
        <v>3</v>
      </c>
      <c r="G64" s="95"/>
      <c r="H64" s="98"/>
      <c r="I64" s="98"/>
      <c r="J64" s="98"/>
      <c r="K64" s="94"/>
      <c r="L64" s="94"/>
      <c r="M64" s="95"/>
      <c r="N64" s="95"/>
      <c r="O64" s="95">
        <v>1</v>
      </c>
      <c r="P64" s="95">
        <v>2</v>
      </c>
      <c r="Q64" s="95">
        <v>3</v>
      </c>
      <c r="R64" s="95">
        <v>1</v>
      </c>
      <c r="S64" s="95">
        <v>2</v>
      </c>
      <c r="T64" s="95">
        <v>3</v>
      </c>
      <c r="U64" s="95">
        <v>1</v>
      </c>
      <c r="V64" s="95">
        <v>3</v>
      </c>
      <c r="W64" s="94">
        <v>1</v>
      </c>
      <c r="X64" s="94">
        <v>2</v>
      </c>
      <c r="Y64" s="95">
        <v>1</v>
      </c>
      <c r="Z64" s="95">
        <v>2</v>
      </c>
      <c r="AA64" s="95"/>
      <c r="AB64" s="95"/>
      <c r="AC64" s="95">
        <v>2</v>
      </c>
      <c r="AD64" s="95">
        <v>0</v>
      </c>
      <c r="AE64" s="95"/>
      <c r="AF64" s="95"/>
      <c r="AG64" s="95"/>
      <c r="AH64" s="95"/>
      <c r="AI64" s="95"/>
      <c r="AJ64" s="95"/>
      <c r="AK64" s="94"/>
      <c r="AL64" s="94"/>
      <c r="AM64" s="95"/>
      <c r="AN64" s="95"/>
      <c r="AO64" s="95"/>
      <c r="AP64" s="95"/>
      <c r="AQ64" s="95"/>
      <c r="AR64" s="95"/>
      <c r="AS64" s="95"/>
      <c r="AT64" s="95"/>
      <c r="AU64" s="22">
        <f t="shared" si="6"/>
        <v>12</v>
      </c>
      <c r="AV64" s="22">
        <f t="shared" si="7"/>
        <v>16</v>
      </c>
      <c r="AW64" s="22">
        <f t="shared" si="8"/>
        <v>28</v>
      </c>
      <c r="AX64" s="23">
        <f t="shared" si="9"/>
        <v>0.42857142857142855</v>
      </c>
      <c r="AY64" s="18" t="str">
        <f t="shared" si="10"/>
        <v>STATE QUALIFIED</v>
      </c>
      <c r="AZ64" s="94">
        <f t="shared" si="11"/>
      </c>
    </row>
    <row r="65" spans="1:52" ht="15" customHeight="1">
      <c r="A65" s="1" t="s">
        <v>104</v>
      </c>
      <c r="B65" s="24" t="s">
        <v>26</v>
      </c>
      <c r="C65" s="22">
        <v>1</v>
      </c>
      <c r="D65" s="22">
        <v>1</v>
      </c>
      <c r="E65" s="22">
        <v>1</v>
      </c>
      <c r="F65" s="22">
        <v>4</v>
      </c>
      <c r="G65" s="22"/>
      <c r="H65" s="97"/>
      <c r="I65" s="97">
        <v>2</v>
      </c>
      <c r="J65" s="97">
        <v>3</v>
      </c>
      <c r="K65" s="22">
        <v>4</v>
      </c>
      <c r="L65" s="22">
        <v>1</v>
      </c>
      <c r="M65" s="22">
        <v>1</v>
      </c>
      <c r="N65" s="22">
        <v>4</v>
      </c>
      <c r="O65" s="22">
        <v>3</v>
      </c>
      <c r="P65" s="22">
        <v>2</v>
      </c>
      <c r="Q65" s="22">
        <v>2</v>
      </c>
      <c r="R65" s="125">
        <v>3</v>
      </c>
      <c r="S65" s="97"/>
      <c r="T65" s="97"/>
      <c r="U65" s="22">
        <v>4</v>
      </c>
      <c r="V65" s="22">
        <v>1</v>
      </c>
      <c r="W65" s="22">
        <v>3</v>
      </c>
      <c r="X65" s="22">
        <v>2</v>
      </c>
      <c r="Y65" s="22">
        <v>2</v>
      </c>
      <c r="Z65" s="22">
        <v>3</v>
      </c>
      <c r="AA65" s="22">
        <v>1</v>
      </c>
      <c r="AB65" s="22">
        <v>4</v>
      </c>
      <c r="AC65" s="97">
        <v>0</v>
      </c>
      <c r="AD65" s="97">
        <v>4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97"/>
      <c r="AP65" s="97"/>
      <c r="AQ65" s="22"/>
      <c r="AR65" s="22"/>
      <c r="AS65" s="22"/>
      <c r="AT65" s="22"/>
      <c r="AU65" s="22">
        <f t="shared" si="6"/>
        <v>24</v>
      </c>
      <c r="AV65" s="22">
        <f t="shared" si="7"/>
        <v>32</v>
      </c>
      <c r="AW65" s="22">
        <f t="shared" si="8"/>
        <v>56</v>
      </c>
      <c r="AX65" s="23">
        <f t="shared" si="9"/>
        <v>0.42857142857142855</v>
      </c>
      <c r="AY65" s="18" t="str">
        <f t="shared" si="10"/>
        <v>NATIONALS QUALIFIED</v>
      </c>
      <c r="AZ65" s="94">
        <f t="shared" si="11"/>
      </c>
    </row>
    <row r="66" spans="1:52" ht="15" customHeight="1">
      <c r="A66" s="2" t="s">
        <v>102</v>
      </c>
      <c r="B66" s="21" t="s">
        <v>78</v>
      </c>
      <c r="C66" s="25">
        <v>1</v>
      </c>
      <c r="D66" s="25">
        <v>4</v>
      </c>
      <c r="E66" s="25">
        <v>3</v>
      </c>
      <c r="F66" s="25">
        <v>1</v>
      </c>
      <c r="G66" s="25">
        <v>1</v>
      </c>
      <c r="H66" s="25">
        <v>1</v>
      </c>
      <c r="I66" s="25">
        <v>2</v>
      </c>
      <c r="J66" s="25">
        <v>2</v>
      </c>
      <c r="K66" s="25">
        <v>2</v>
      </c>
      <c r="L66" s="25">
        <v>2</v>
      </c>
      <c r="M66" s="25">
        <v>1</v>
      </c>
      <c r="N66" s="25">
        <v>1</v>
      </c>
      <c r="O66" s="25">
        <v>2</v>
      </c>
      <c r="P66" s="25">
        <v>3</v>
      </c>
      <c r="Q66" s="25">
        <v>1</v>
      </c>
      <c r="R66" s="25">
        <v>4</v>
      </c>
      <c r="S66" s="25">
        <v>0</v>
      </c>
      <c r="T66" s="25">
        <v>3</v>
      </c>
      <c r="U66" s="25"/>
      <c r="V66" s="25"/>
      <c r="W66" s="25">
        <v>3</v>
      </c>
      <c r="X66" s="25">
        <v>2</v>
      </c>
      <c r="Y66" s="25">
        <v>3</v>
      </c>
      <c r="Z66" s="25">
        <v>2</v>
      </c>
      <c r="AA66" s="25">
        <v>2</v>
      </c>
      <c r="AB66" s="25">
        <v>3</v>
      </c>
      <c r="AC66" s="25">
        <v>2</v>
      </c>
      <c r="AD66" s="25">
        <v>3</v>
      </c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2">
        <f t="shared" si="6"/>
        <v>23</v>
      </c>
      <c r="AV66" s="22">
        <f t="shared" si="7"/>
        <v>31</v>
      </c>
      <c r="AW66" s="22">
        <f t="shared" si="8"/>
        <v>54</v>
      </c>
      <c r="AX66" s="23">
        <f t="shared" si="9"/>
        <v>0.42592592592592593</v>
      </c>
      <c r="AY66" s="18" t="str">
        <f t="shared" si="10"/>
        <v>NATIONALS QUALIFIED</v>
      </c>
      <c r="AZ66" s="94">
        <f t="shared" si="11"/>
      </c>
    </row>
    <row r="67" spans="1:52" ht="15" customHeight="1">
      <c r="A67" s="2" t="s">
        <v>23</v>
      </c>
      <c r="B67" s="21" t="s">
        <v>126</v>
      </c>
      <c r="C67" s="26">
        <v>1</v>
      </c>
      <c r="D67" s="26">
        <v>0</v>
      </c>
      <c r="E67" s="26"/>
      <c r="F67" s="26"/>
      <c r="G67" s="26"/>
      <c r="H67" s="26"/>
      <c r="I67" s="26">
        <v>3</v>
      </c>
      <c r="J67" s="26">
        <v>2</v>
      </c>
      <c r="K67" s="26">
        <v>0</v>
      </c>
      <c r="L67" s="26">
        <v>2</v>
      </c>
      <c r="M67" s="26">
        <v>1</v>
      </c>
      <c r="N67" s="26">
        <v>3</v>
      </c>
      <c r="O67" s="26">
        <v>4</v>
      </c>
      <c r="P67" s="26">
        <v>1</v>
      </c>
      <c r="Q67" s="26">
        <v>1</v>
      </c>
      <c r="R67" s="26">
        <v>4</v>
      </c>
      <c r="S67" s="26"/>
      <c r="T67" s="26"/>
      <c r="U67" s="26">
        <v>0</v>
      </c>
      <c r="V67" s="26">
        <v>2</v>
      </c>
      <c r="W67" s="26">
        <v>1</v>
      </c>
      <c r="X67" s="26">
        <v>4</v>
      </c>
      <c r="Y67" s="26">
        <v>1</v>
      </c>
      <c r="Z67" s="26">
        <v>3</v>
      </c>
      <c r="AA67" s="26">
        <v>2</v>
      </c>
      <c r="AB67" s="26">
        <v>0</v>
      </c>
      <c r="AC67" s="26">
        <v>3</v>
      </c>
      <c r="AD67" s="26">
        <v>2</v>
      </c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2">
        <f t="shared" si="6"/>
        <v>17</v>
      </c>
      <c r="AV67" s="22">
        <f t="shared" si="7"/>
        <v>23</v>
      </c>
      <c r="AW67" s="22">
        <f t="shared" si="8"/>
        <v>40</v>
      </c>
      <c r="AX67" s="23">
        <f t="shared" si="9"/>
        <v>0.425</v>
      </c>
      <c r="AY67" s="18" t="str">
        <f t="shared" si="10"/>
        <v>NATIONALS QUALIFIED</v>
      </c>
      <c r="AZ67" s="94">
        <f t="shared" si="11"/>
      </c>
    </row>
    <row r="68" spans="1:52" ht="15" customHeight="1">
      <c r="A68" s="1" t="s">
        <v>27</v>
      </c>
      <c r="B68" s="24" t="s">
        <v>26</v>
      </c>
      <c r="C68" s="96">
        <v>1</v>
      </c>
      <c r="D68" s="96">
        <v>1</v>
      </c>
      <c r="E68" s="96">
        <v>1</v>
      </c>
      <c r="F68" s="26">
        <v>4</v>
      </c>
      <c r="G68" s="96">
        <v>1</v>
      </c>
      <c r="H68" s="98">
        <v>4</v>
      </c>
      <c r="I68" s="98">
        <v>2</v>
      </c>
      <c r="J68" s="98">
        <v>3</v>
      </c>
      <c r="K68" s="26">
        <v>2</v>
      </c>
      <c r="L68" s="94">
        <v>0</v>
      </c>
      <c r="M68" s="95">
        <v>1</v>
      </c>
      <c r="N68" s="95">
        <v>0</v>
      </c>
      <c r="O68" s="96">
        <v>1</v>
      </c>
      <c r="P68" s="96">
        <v>4</v>
      </c>
      <c r="Q68" s="95">
        <v>3</v>
      </c>
      <c r="R68" s="95">
        <v>2</v>
      </c>
      <c r="S68" s="98">
        <v>4</v>
      </c>
      <c r="T68" s="98">
        <v>0</v>
      </c>
      <c r="U68" s="96">
        <v>1</v>
      </c>
      <c r="V68" s="96">
        <v>1</v>
      </c>
      <c r="W68" s="96">
        <v>1</v>
      </c>
      <c r="X68" s="96">
        <v>1</v>
      </c>
      <c r="Y68" s="96">
        <v>1</v>
      </c>
      <c r="Z68" s="96">
        <v>4</v>
      </c>
      <c r="AA68" s="96">
        <v>1</v>
      </c>
      <c r="AB68" s="96">
        <v>3</v>
      </c>
      <c r="AC68" s="98">
        <v>1</v>
      </c>
      <c r="AD68" s="98">
        <v>4</v>
      </c>
      <c r="AE68" s="96"/>
      <c r="AF68" s="96"/>
      <c r="AG68" s="96"/>
      <c r="AH68" s="96"/>
      <c r="AI68" s="94"/>
      <c r="AJ68" s="94"/>
      <c r="AK68" s="96"/>
      <c r="AL68" s="96"/>
      <c r="AM68" s="96"/>
      <c r="AN68" s="96"/>
      <c r="AO68" s="98"/>
      <c r="AP68" s="98"/>
      <c r="AQ68" s="96"/>
      <c r="AR68" s="96"/>
      <c r="AS68" s="96"/>
      <c r="AT68" s="96"/>
      <c r="AU68" s="22">
        <f aca="true" t="shared" si="12" ref="AU68:AU95">C68+E68+G68+I68+K68+M68+O68+Q68+S68+U68+W68+Y68+AA68+AC68+AE68+AG68+AI68+AK68+AM68+AO68+AQ68+AS68</f>
        <v>21</v>
      </c>
      <c r="AV68" s="22">
        <f aca="true" t="shared" si="13" ref="AV68:AV95">D68+F68+H68+J68+L68+N68+P68+R68+T68+V68+X68+Z68+AB68+AD68+AF68+AH68+AJ68+AL68+AN68+AP68+AR68+AT68</f>
        <v>31</v>
      </c>
      <c r="AW68" s="22">
        <f aca="true" t="shared" si="14" ref="AW68:AW99">SUM(AU68,AV68)</f>
        <v>52</v>
      </c>
      <c r="AX68" s="23">
        <f aca="true" t="shared" si="15" ref="AX68:AX99">AU68/AW68</f>
        <v>0.40384615384615385</v>
      </c>
      <c r="AY68" s="18" t="str">
        <f aca="true" t="shared" si="16" ref="AY68:AY96">IF(AW68&lt;20,"NOT QUALIFIED",IF(AND(AW68&gt;=20,AW68&lt;40),"STATE QUALIFIED",IF(AW68&gt;=40,"NATIONALS QUALIFIED","")))</f>
        <v>NATIONALS QUALIFIED</v>
      </c>
      <c r="AZ68" s="94">
        <f aca="true" t="shared" si="17" ref="AZ68:AZ96">IF(AW68&gt;=(125*75%),"V","")</f>
      </c>
    </row>
    <row r="69" spans="1:52" ht="15" customHeight="1">
      <c r="A69" s="1" t="s">
        <v>146</v>
      </c>
      <c r="B69" s="24" t="s">
        <v>89</v>
      </c>
      <c r="C69" s="25"/>
      <c r="D69" s="25"/>
      <c r="E69" s="25"/>
      <c r="F69" s="25"/>
      <c r="G69" s="25"/>
      <c r="H69" s="25"/>
      <c r="I69" s="25">
        <v>2</v>
      </c>
      <c r="J69" s="25">
        <v>2</v>
      </c>
      <c r="K69" s="25">
        <v>1</v>
      </c>
      <c r="L69" s="25">
        <v>4</v>
      </c>
      <c r="M69" s="25"/>
      <c r="N69" s="25"/>
      <c r="O69" s="25">
        <v>2</v>
      </c>
      <c r="P69" s="25">
        <v>2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2">
        <f t="shared" si="12"/>
        <v>5</v>
      </c>
      <c r="AV69" s="22">
        <f t="shared" si="13"/>
        <v>8</v>
      </c>
      <c r="AW69" s="22">
        <f t="shared" si="14"/>
        <v>13</v>
      </c>
      <c r="AX69" s="23">
        <f t="shared" si="15"/>
        <v>0.38461538461538464</v>
      </c>
      <c r="AY69" s="18" t="str">
        <f t="shared" si="16"/>
        <v>NOT QUALIFIED</v>
      </c>
      <c r="AZ69" s="94">
        <f t="shared" si="17"/>
      </c>
    </row>
    <row r="70" spans="1:52" ht="15" customHeight="1">
      <c r="A70" s="1" t="s">
        <v>11</v>
      </c>
      <c r="B70" s="3" t="s">
        <v>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>
        <v>0</v>
      </c>
      <c r="R70" s="25">
        <v>2</v>
      </c>
      <c r="S70" s="25"/>
      <c r="T70" s="25"/>
      <c r="U70" s="25">
        <v>1</v>
      </c>
      <c r="V70" s="25">
        <v>4</v>
      </c>
      <c r="W70" s="25"/>
      <c r="X70" s="25"/>
      <c r="Y70" s="25">
        <v>0</v>
      </c>
      <c r="Z70" s="25">
        <v>1</v>
      </c>
      <c r="AA70" s="25">
        <v>2</v>
      </c>
      <c r="AB70" s="25">
        <v>2</v>
      </c>
      <c r="AC70" s="25">
        <v>3</v>
      </c>
      <c r="AD70" s="25">
        <v>1</v>
      </c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2">
        <f t="shared" si="12"/>
        <v>6</v>
      </c>
      <c r="AV70" s="22">
        <f t="shared" si="13"/>
        <v>10</v>
      </c>
      <c r="AW70" s="22">
        <f t="shared" si="14"/>
        <v>16</v>
      </c>
      <c r="AX70" s="23">
        <f t="shared" si="15"/>
        <v>0.375</v>
      </c>
      <c r="AY70" s="18" t="str">
        <f t="shared" si="16"/>
        <v>NOT QUALIFIED</v>
      </c>
      <c r="AZ70" s="94">
        <f t="shared" si="17"/>
      </c>
    </row>
    <row r="71" spans="1:52" ht="15" customHeight="1">
      <c r="A71" s="1" t="s">
        <v>116</v>
      </c>
      <c r="B71" s="21" t="s">
        <v>162</v>
      </c>
      <c r="C71" s="22">
        <v>4</v>
      </c>
      <c r="D71" s="22">
        <v>1</v>
      </c>
      <c r="E71" s="22">
        <v>2</v>
      </c>
      <c r="F71" s="22">
        <v>3</v>
      </c>
      <c r="G71" s="22">
        <v>2</v>
      </c>
      <c r="H71" s="22">
        <v>3</v>
      </c>
      <c r="I71" s="22">
        <v>1</v>
      </c>
      <c r="J71" s="22">
        <v>4</v>
      </c>
      <c r="K71" s="22">
        <v>2</v>
      </c>
      <c r="L71" s="22">
        <v>3</v>
      </c>
      <c r="M71" s="22">
        <v>4</v>
      </c>
      <c r="N71" s="22">
        <v>1</v>
      </c>
      <c r="O71" s="22">
        <v>1</v>
      </c>
      <c r="P71" s="22">
        <v>4</v>
      </c>
      <c r="Q71" s="22">
        <v>1</v>
      </c>
      <c r="R71" s="22">
        <v>4</v>
      </c>
      <c r="S71" s="97">
        <v>2</v>
      </c>
      <c r="T71" s="97">
        <v>3</v>
      </c>
      <c r="U71" s="22">
        <v>0</v>
      </c>
      <c r="V71" s="22">
        <v>5</v>
      </c>
      <c r="W71" s="22">
        <v>2</v>
      </c>
      <c r="X71" s="22">
        <v>3</v>
      </c>
      <c r="Y71" s="22">
        <v>2</v>
      </c>
      <c r="Z71" s="22">
        <v>3</v>
      </c>
      <c r="AA71" s="22">
        <v>2</v>
      </c>
      <c r="AB71" s="22">
        <v>3</v>
      </c>
      <c r="AC71" s="22">
        <v>1</v>
      </c>
      <c r="AD71" s="22">
        <v>4</v>
      </c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f t="shared" si="12"/>
        <v>26</v>
      </c>
      <c r="AV71" s="22">
        <f t="shared" si="13"/>
        <v>44</v>
      </c>
      <c r="AW71" s="22">
        <f t="shared" si="14"/>
        <v>70</v>
      </c>
      <c r="AX71" s="23">
        <f t="shared" si="15"/>
        <v>0.37142857142857144</v>
      </c>
      <c r="AY71" s="18" t="str">
        <f t="shared" si="16"/>
        <v>NATIONALS QUALIFIED</v>
      </c>
      <c r="AZ71" s="94">
        <f t="shared" si="17"/>
      </c>
    </row>
    <row r="72" spans="1:52" ht="15" customHeight="1">
      <c r="A72" s="1" t="s">
        <v>97</v>
      </c>
      <c r="B72" s="24" t="s">
        <v>89</v>
      </c>
      <c r="C72" s="28">
        <v>2</v>
      </c>
      <c r="D72" s="28">
        <v>3</v>
      </c>
      <c r="E72" s="28">
        <v>2</v>
      </c>
      <c r="F72" s="28">
        <v>3</v>
      </c>
      <c r="G72" s="28">
        <v>2</v>
      </c>
      <c r="H72" s="28">
        <v>3</v>
      </c>
      <c r="I72" s="28">
        <v>1</v>
      </c>
      <c r="J72" s="28">
        <v>3</v>
      </c>
      <c r="K72" s="28">
        <v>2</v>
      </c>
      <c r="L72" s="28">
        <v>3</v>
      </c>
      <c r="M72" s="28">
        <v>3</v>
      </c>
      <c r="N72" s="28">
        <v>2</v>
      </c>
      <c r="O72" s="28">
        <v>2</v>
      </c>
      <c r="P72" s="28">
        <v>2</v>
      </c>
      <c r="Q72" s="28">
        <v>1</v>
      </c>
      <c r="R72" s="28">
        <v>4</v>
      </c>
      <c r="S72" s="28">
        <v>1</v>
      </c>
      <c r="T72" s="28">
        <v>4</v>
      </c>
      <c r="U72" s="28">
        <v>2</v>
      </c>
      <c r="V72" s="28">
        <v>3</v>
      </c>
      <c r="W72" s="28">
        <v>3</v>
      </c>
      <c r="X72" s="28">
        <v>2</v>
      </c>
      <c r="Y72" s="28">
        <v>3</v>
      </c>
      <c r="Z72" s="28">
        <v>2</v>
      </c>
      <c r="AA72" s="28">
        <v>0</v>
      </c>
      <c r="AB72" s="28">
        <v>5</v>
      </c>
      <c r="AC72" s="28">
        <v>1</v>
      </c>
      <c r="AD72" s="28">
        <v>4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2">
        <f t="shared" si="12"/>
        <v>25</v>
      </c>
      <c r="AV72" s="22">
        <f t="shared" si="13"/>
        <v>43</v>
      </c>
      <c r="AW72" s="22">
        <f t="shared" si="14"/>
        <v>68</v>
      </c>
      <c r="AX72" s="23">
        <f t="shared" si="15"/>
        <v>0.36764705882352944</v>
      </c>
      <c r="AY72" s="18" t="str">
        <f t="shared" si="16"/>
        <v>NATIONALS QUALIFIED</v>
      </c>
      <c r="AZ72" s="94">
        <f t="shared" si="17"/>
      </c>
    </row>
    <row r="73" spans="1:52" ht="15" customHeight="1">
      <c r="A73" s="1" t="s">
        <v>10</v>
      </c>
      <c r="B73" s="3" t="s">
        <v>6</v>
      </c>
      <c r="C73" s="22"/>
      <c r="D73" s="22"/>
      <c r="E73" s="22">
        <v>1</v>
      </c>
      <c r="F73" s="22">
        <v>0</v>
      </c>
      <c r="G73" s="22"/>
      <c r="H73" s="22"/>
      <c r="I73" s="22">
        <v>1</v>
      </c>
      <c r="J73" s="22">
        <v>2</v>
      </c>
      <c r="K73" s="22">
        <v>1</v>
      </c>
      <c r="L73" s="22">
        <v>3</v>
      </c>
      <c r="M73" s="22"/>
      <c r="N73" s="22"/>
      <c r="O73" s="22"/>
      <c r="P73" s="22"/>
      <c r="Q73" s="22">
        <v>1</v>
      </c>
      <c r="R73" s="22">
        <v>2</v>
      </c>
      <c r="S73" s="22">
        <v>1</v>
      </c>
      <c r="T73" s="22">
        <v>0</v>
      </c>
      <c r="U73" s="22">
        <v>1</v>
      </c>
      <c r="V73" s="22">
        <v>4</v>
      </c>
      <c r="W73" s="22">
        <v>3</v>
      </c>
      <c r="X73" s="22">
        <v>2</v>
      </c>
      <c r="Y73" s="22">
        <v>1</v>
      </c>
      <c r="Z73" s="22">
        <v>3</v>
      </c>
      <c r="AA73" s="22">
        <v>1</v>
      </c>
      <c r="AB73" s="22">
        <v>2</v>
      </c>
      <c r="AC73" s="22">
        <v>0</v>
      </c>
      <c r="AD73" s="22">
        <v>1</v>
      </c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f t="shared" si="12"/>
        <v>11</v>
      </c>
      <c r="AV73" s="22">
        <f t="shared" si="13"/>
        <v>19</v>
      </c>
      <c r="AW73" s="22">
        <f t="shared" si="14"/>
        <v>30</v>
      </c>
      <c r="AX73" s="23">
        <f t="shared" si="15"/>
        <v>0.36666666666666664</v>
      </c>
      <c r="AY73" s="18" t="str">
        <f t="shared" si="16"/>
        <v>STATE QUALIFIED</v>
      </c>
      <c r="AZ73" s="94">
        <f t="shared" si="17"/>
      </c>
    </row>
    <row r="74" spans="1:52" ht="15" customHeight="1">
      <c r="A74" s="1" t="s">
        <v>145</v>
      </c>
      <c r="B74" s="21" t="s">
        <v>140</v>
      </c>
      <c r="C74" s="26">
        <v>1</v>
      </c>
      <c r="D74" s="26">
        <v>2</v>
      </c>
      <c r="E74" s="26"/>
      <c r="F74" s="26"/>
      <c r="G74" s="26">
        <v>1</v>
      </c>
      <c r="H74" s="26">
        <v>4</v>
      </c>
      <c r="I74" s="26">
        <v>1</v>
      </c>
      <c r="J74" s="26">
        <v>2</v>
      </c>
      <c r="K74" s="26">
        <v>1</v>
      </c>
      <c r="L74" s="26">
        <v>4</v>
      </c>
      <c r="M74" s="26">
        <v>2</v>
      </c>
      <c r="N74" s="26">
        <v>3</v>
      </c>
      <c r="O74" s="26">
        <v>2</v>
      </c>
      <c r="P74" s="26">
        <v>3</v>
      </c>
      <c r="Q74" s="26">
        <v>2</v>
      </c>
      <c r="R74" s="26">
        <v>1</v>
      </c>
      <c r="S74" s="26">
        <v>1</v>
      </c>
      <c r="T74" s="26">
        <v>3</v>
      </c>
      <c r="U74" s="26">
        <v>2</v>
      </c>
      <c r="V74" s="26">
        <v>1</v>
      </c>
      <c r="W74" s="26">
        <v>0</v>
      </c>
      <c r="X74" s="26">
        <v>2</v>
      </c>
      <c r="Y74" s="26">
        <v>2</v>
      </c>
      <c r="Z74" s="26">
        <v>3</v>
      </c>
      <c r="AA74" s="26">
        <v>1</v>
      </c>
      <c r="AB74" s="26">
        <v>3</v>
      </c>
      <c r="AC74" s="126">
        <v>1</v>
      </c>
      <c r="AD74" s="126">
        <v>3</v>
      </c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2">
        <f t="shared" si="12"/>
        <v>17</v>
      </c>
      <c r="AV74" s="22">
        <f t="shared" si="13"/>
        <v>34</v>
      </c>
      <c r="AW74" s="22">
        <f t="shared" si="14"/>
        <v>51</v>
      </c>
      <c r="AX74" s="23">
        <f t="shared" si="15"/>
        <v>0.3333333333333333</v>
      </c>
      <c r="AY74" s="18" t="str">
        <f t="shared" si="16"/>
        <v>NATIONALS QUALIFIED</v>
      </c>
      <c r="AZ74" s="94">
        <f t="shared" si="17"/>
      </c>
    </row>
    <row r="75" spans="1:52" ht="15" customHeight="1">
      <c r="A75" s="21" t="s">
        <v>92</v>
      </c>
      <c r="B75" s="21" t="s">
        <v>89</v>
      </c>
      <c r="C75" s="26">
        <v>3</v>
      </c>
      <c r="D75" s="26">
        <v>2</v>
      </c>
      <c r="E75" s="26">
        <v>2</v>
      </c>
      <c r="F75" s="26">
        <v>3</v>
      </c>
      <c r="G75" s="26">
        <v>0</v>
      </c>
      <c r="H75" s="26">
        <v>5</v>
      </c>
      <c r="I75" s="26">
        <v>1</v>
      </c>
      <c r="J75" s="26">
        <v>3</v>
      </c>
      <c r="K75" s="26">
        <v>2</v>
      </c>
      <c r="L75" s="26">
        <v>3</v>
      </c>
      <c r="M75" s="26">
        <v>3</v>
      </c>
      <c r="N75" s="26">
        <v>2</v>
      </c>
      <c r="O75" s="26">
        <v>2</v>
      </c>
      <c r="P75" s="26">
        <v>2</v>
      </c>
      <c r="Q75" s="26">
        <v>1</v>
      </c>
      <c r="R75" s="26">
        <v>4</v>
      </c>
      <c r="S75" s="26">
        <v>1</v>
      </c>
      <c r="T75" s="26">
        <v>4</v>
      </c>
      <c r="U75" s="26">
        <v>1</v>
      </c>
      <c r="V75" s="26">
        <v>4</v>
      </c>
      <c r="W75" s="26">
        <v>3</v>
      </c>
      <c r="X75" s="26">
        <v>2</v>
      </c>
      <c r="Y75" s="26">
        <v>2</v>
      </c>
      <c r="Z75" s="26">
        <v>3</v>
      </c>
      <c r="AA75" s="26">
        <v>0</v>
      </c>
      <c r="AB75" s="26">
        <v>5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2">
        <f t="shared" si="12"/>
        <v>21</v>
      </c>
      <c r="AV75" s="22">
        <f t="shared" si="13"/>
        <v>42</v>
      </c>
      <c r="AW75" s="22">
        <f t="shared" si="14"/>
        <v>63</v>
      </c>
      <c r="AX75" s="23">
        <f t="shared" si="15"/>
        <v>0.3333333333333333</v>
      </c>
      <c r="AY75" s="18" t="str">
        <f t="shared" si="16"/>
        <v>NATIONALS QUALIFIED</v>
      </c>
      <c r="AZ75" s="94">
        <f t="shared" si="17"/>
      </c>
    </row>
    <row r="76" spans="1:52" ht="15" customHeight="1">
      <c r="A76" s="2" t="s">
        <v>123</v>
      </c>
      <c r="B76" s="95" t="s">
        <v>162</v>
      </c>
      <c r="C76" s="28">
        <v>2</v>
      </c>
      <c r="D76" s="28">
        <v>3</v>
      </c>
      <c r="E76" s="28">
        <v>1</v>
      </c>
      <c r="F76" s="28">
        <v>3</v>
      </c>
      <c r="G76" s="28">
        <v>1</v>
      </c>
      <c r="H76" s="28">
        <v>4</v>
      </c>
      <c r="I76" s="28">
        <v>2</v>
      </c>
      <c r="J76" s="28">
        <v>3</v>
      </c>
      <c r="K76" s="28">
        <v>0</v>
      </c>
      <c r="L76" s="28">
        <v>5</v>
      </c>
      <c r="M76" s="28">
        <v>3</v>
      </c>
      <c r="N76" s="28">
        <v>2</v>
      </c>
      <c r="O76" s="28">
        <v>0</v>
      </c>
      <c r="P76" s="28">
        <v>5</v>
      </c>
      <c r="Q76" s="28">
        <v>1</v>
      </c>
      <c r="R76" s="28">
        <v>4</v>
      </c>
      <c r="S76" s="28">
        <v>0</v>
      </c>
      <c r="T76" s="28">
        <v>5</v>
      </c>
      <c r="U76" s="28">
        <v>2</v>
      </c>
      <c r="V76" s="28">
        <v>3</v>
      </c>
      <c r="W76" s="28">
        <v>2</v>
      </c>
      <c r="X76" s="28">
        <v>3</v>
      </c>
      <c r="Y76" s="28">
        <v>4</v>
      </c>
      <c r="Z76" s="28">
        <v>1</v>
      </c>
      <c r="AA76" s="28">
        <v>2</v>
      </c>
      <c r="AB76" s="28">
        <v>3</v>
      </c>
      <c r="AC76" s="28">
        <v>2</v>
      </c>
      <c r="AD76" s="28">
        <v>3</v>
      </c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2">
        <f t="shared" si="12"/>
        <v>22</v>
      </c>
      <c r="AV76" s="22">
        <f t="shared" si="13"/>
        <v>47</v>
      </c>
      <c r="AW76" s="22">
        <f t="shared" si="14"/>
        <v>69</v>
      </c>
      <c r="AX76" s="23">
        <f t="shared" si="15"/>
        <v>0.3188405797101449</v>
      </c>
      <c r="AY76" s="18" t="str">
        <f t="shared" si="16"/>
        <v>NATIONALS QUALIFIED</v>
      </c>
      <c r="AZ76" s="94">
        <f t="shared" si="17"/>
      </c>
    </row>
    <row r="77" spans="1:52" ht="15" customHeight="1">
      <c r="A77" s="2" t="s">
        <v>164</v>
      </c>
      <c r="B77" s="21" t="s">
        <v>128</v>
      </c>
      <c r="C77" s="29">
        <v>0</v>
      </c>
      <c r="D77" s="29">
        <v>5</v>
      </c>
      <c r="E77" s="29">
        <v>3</v>
      </c>
      <c r="F77" s="29">
        <v>2</v>
      </c>
      <c r="G77" s="29"/>
      <c r="H77" s="29"/>
      <c r="I77" s="29">
        <v>1</v>
      </c>
      <c r="J77" s="29">
        <v>4</v>
      </c>
      <c r="K77" s="29">
        <v>1</v>
      </c>
      <c r="L77" s="29">
        <v>4</v>
      </c>
      <c r="M77" s="29">
        <v>1</v>
      </c>
      <c r="N77" s="29">
        <v>4</v>
      </c>
      <c r="O77" s="29">
        <v>0</v>
      </c>
      <c r="P77" s="29">
        <v>5</v>
      </c>
      <c r="Q77" s="29">
        <v>2</v>
      </c>
      <c r="R77" s="29">
        <v>3</v>
      </c>
      <c r="S77" s="29"/>
      <c r="T77" s="29"/>
      <c r="U77" s="29">
        <v>3</v>
      </c>
      <c r="V77" s="29">
        <v>2</v>
      </c>
      <c r="W77" s="29">
        <v>1</v>
      </c>
      <c r="X77" s="29">
        <v>4</v>
      </c>
      <c r="Y77" s="29">
        <v>3</v>
      </c>
      <c r="Z77" s="29">
        <v>2</v>
      </c>
      <c r="AA77" s="29">
        <v>0</v>
      </c>
      <c r="AB77" s="29">
        <v>5</v>
      </c>
      <c r="AC77" s="29">
        <v>4</v>
      </c>
      <c r="AD77" s="29">
        <v>1</v>
      </c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2">
        <f t="shared" si="12"/>
        <v>19</v>
      </c>
      <c r="AV77" s="22">
        <f t="shared" si="13"/>
        <v>41</v>
      </c>
      <c r="AW77" s="22">
        <f t="shared" si="14"/>
        <v>60</v>
      </c>
      <c r="AX77" s="23">
        <f t="shared" si="15"/>
        <v>0.31666666666666665</v>
      </c>
      <c r="AY77" s="18" t="str">
        <f t="shared" si="16"/>
        <v>NATIONALS QUALIFIED</v>
      </c>
      <c r="AZ77" s="94">
        <f t="shared" si="17"/>
      </c>
    </row>
    <row r="78" spans="1:52" ht="15" customHeight="1">
      <c r="A78" s="1" t="s">
        <v>106</v>
      </c>
      <c r="B78" s="24" t="s">
        <v>78</v>
      </c>
      <c r="C78" s="95"/>
      <c r="D78" s="95"/>
      <c r="E78" s="94">
        <v>0</v>
      </c>
      <c r="F78" s="94">
        <v>1</v>
      </c>
      <c r="G78" s="96">
        <v>3</v>
      </c>
      <c r="H78" s="98">
        <v>0</v>
      </c>
      <c r="I78" s="98">
        <v>1</v>
      </c>
      <c r="J78" s="98">
        <v>1</v>
      </c>
      <c r="K78" s="94">
        <v>0</v>
      </c>
      <c r="L78" s="94">
        <v>1</v>
      </c>
      <c r="M78" s="95"/>
      <c r="N78" s="95"/>
      <c r="O78" s="101"/>
      <c r="P78" s="101"/>
      <c r="Q78" s="94"/>
      <c r="R78" s="94"/>
      <c r="S78" s="98">
        <v>0</v>
      </c>
      <c r="T78" s="98">
        <v>2</v>
      </c>
      <c r="U78" s="96">
        <v>0</v>
      </c>
      <c r="V78" s="96">
        <v>2</v>
      </c>
      <c r="W78" s="95">
        <v>2</v>
      </c>
      <c r="X78" s="95">
        <v>3</v>
      </c>
      <c r="Y78" s="96">
        <v>0</v>
      </c>
      <c r="Z78" s="96">
        <v>1</v>
      </c>
      <c r="AA78" s="94"/>
      <c r="AB78" s="94"/>
      <c r="AC78" s="96">
        <v>0</v>
      </c>
      <c r="AD78" s="96">
        <v>2</v>
      </c>
      <c r="AE78" s="96"/>
      <c r="AF78" s="96"/>
      <c r="AG78" s="96"/>
      <c r="AH78" s="96"/>
      <c r="AI78" s="94"/>
      <c r="AJ78" s="94"/>
      <c r="AK78" s="96"/>
      <c r="AL78" s="96"/>
      <c r="AM78" s="95"/>
      <c r="AN78" s="95"/>
      <c r="AO78" s="94"/>
      <c r="AP78" s="94"/>
      <c r="AQ78" s="95"/>
      <c r="AR78" s="95"/>
      <c r="AS78" s="96"/>
      <c r="AT78" s="96"/>
      <c r="AU78" s="22">
        <f t="shared" si="12"/>
        <v>6</v>
      </c>
      <c r="AV78" s="22">
        <f t="shared" si="13"/>
        <v>13</v>
      </c>
      <c r="AW78" s="22">
        <f t="shared" si="14"/>
        <v>19</v>
      </c>
      <c r="AX78" s="23">
        <f t="shared" si="15"/>
        <v>0.3157894736842105</v>
      </c>
      <c r="AY78" s="18" t="str">
        <f t="shared" si="16"/>
        <v>NOT QUALIFIED</v>
      </c>
      <c r="AZ78" s="94">
        <f t="shared" si="17"/>
      </c>
    </row>
    <row r="79" spans="1:52" ht="16.5">
      <c r="A79" s="1" t="s">
        <v>198</v>
      </c>
      <c r="B79" s="21" t="s">
        <v>89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>
        <v>1</v>
      </c>
      <c r="P79" s="29">
        <v>3</v>
      </c>
      <c r="Q79" s="29">
        <v>1</v>
      </c>
      <c r="R79" s="29">
        <v>4</v>
      </c>
      <c r="S79" s="29">
        <v>0</v>
      </c>
      <c r="T79" s="29">
        <v>5</v>
      </c>
      <c r="U79" s="29">
        <v>3</v>
      </c>
      <c r="V79" s="29">
        <v>2</v>
      </c>
      <c r="W79" s="29">
        <v>3</v>
      </c>
      <c r="X79" s="29">
        <v>2</v>
      </c>
      <c r="Y79" s="29">
        <v>1</v>
      </c>
      <c r="Z79" s="29">
        <v>4</v>
      </c>
      <c r="AA79" s="29">
        <v>2</v>
      </c>
      <c r="AB79" s="29">
        <v>3</v>
      </c>
      <c r="AC79" s="29">
        <v>1</v>
      </c>
      <c r="AD79" s="29">
        <v>4</v>
      </c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2">
        <f t="shared" si="12"/>
        <v>12</v>
      </c>
      <c r="AV79" s="22">
        <f t="shared" si="13"/>
        <v>27</v>
      </c>
      <c r="AW79" s="22">
        <f t="shared" si="14"/>
        <v>39</v>
      </c>
      <c r="AX79" s="23">
        <f t="shared" si="15"/>
        <v>0.3076923076923077</v>
      </c>
      <c r="AY79" s="18" t="str">
        <f t="shared" si="16"/>
        <v>STATE QUALIFIED</v>
      </c>
      <c r="AZ79" s="94">
        <f t="shared" si="17"/>
      </c>
    </row>
    <row r="80" spans="1:52" ht="16.5">
      <c r="A80" s="1" t="s">
        <v>117</v>
      </c>
      <c r="B80" s="2" t="s">
        <v>126</v>
      </c>
      <c r="C80" s="25">
        <v>0</v>
      </c>
      <c r="D80" s="25">
        <v>2</v>
      </c>
      <c r="E80" s="25">
        <v>2</v>
      </c>
      <c r="F80" s="25">
        <v>3</v>
      </c>
      <c r="G80" s="25">
        <v>0</v>
      </c>
      <c r="H80" s="25">
        <v>4</v>
      </c>
      <c r="I80" s="25"/>
      <c r="J80" s="25"/>
      <c r="K80" s="25">
        <v>4</v>
      </c>
      <c r="L80" s="25">
        <v>1</v>
      </c>
      <c r="M80" s="25"/>
      <c r="N80" s="25"/>
      <c r="O80" s="25">
        <v>1</v>
      </c>
      <c r="P80" s="25">
        <v>4</v>
      </c>
      <c r="Q80" s="25">
        <v>0</v>
      </c>
      <c r="R80" s="25">
        <v>4</v>
      </c>
      <c r="S80" s="25"/>
      <c r="T80" s="25"/>
      <c r="U80" s="25">
        <v>1</v>
      </c>
      <c r="V80" s="25">
        <v>4</v>
      </c>
      <c r="W80" s="25">
        <v>4</v>
      </c>
      <c r="X80" s="25">
        <v>1</v>
      </c>
      <c r="Y80" s="25">
        <v>0</v>
      </c>
      <c r="Z80" s="25">
        <v>5</v>
      </c>
      <c r="AA80" s="25">
        <v>2</v>
      </c>
      <c r="AB80" s="25">
        <v>3</v>
      </c>
      <c r="AC80" s="25">
        <v>1</v>
      </c>
      <c r="AD80" s="25">
        <v>4</v>
      </c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15</v>
      </c>
      <c r="AV80" s="22">
        <f t="shared" si="13"/>
        <v>35</v>
      </c>
      <c r="AW80" s="22">
        <f t="shared" si="14"/>
        <v>50</v>
      </c>
      <c r="AX80" s="23">
        <f t="shared" si="15"/>
        <v>0.3</v>
      </c>
      <c r="AY80" s="18" t="str">
        <f t="shared" si="16"/>
        <v>NATIONALS QUALIFIED</v>
      </c>
      <c r="AZ80" s="94">
        <f t="shared" si="17"/>
      </c>
    </row>
    <row r="81" spans="1:52" ht="16.5">
      <c r="A81" s="1" t="s">
        <v>77</v>
      </c>
      <c r="B81" s="24" t="s">
        <v>20</v>
      </c>
      <c r="C81" s="25"/>
      <c r="D81" s="25"/>
      <c r="E81" s="25">
        <v>1</v>
      </c>
      <c r="F81" s="25">
        <v>4</v>
      </c>
      <c r="G81" s="25"/>
      <c r="H81" s="25"/>
      <c r="I81" s="25"/>
      <c r="J81" s="25"/>
      <c r="K81" s="25">
        <v>3</v>
      </c>
      <c r="L81" s="25">
        <v>2</v>
      </c>
      <c r="M81" s="25"/>
      <c r="N81" s="25"/>
      <c r="O81" s="25"/>
      <c r="P81" s="25"/>
      <c r="Q81" s="25"/>
      <c r="R81" s="25"/>
      <c r="S81" s="25">
        <v>1</v>
      </c>
      <c r="T81" s="25">
        <v>4</v>
      </c>
      <c r="U81" s="25"/>
      <c r="V81" s="25"/>
      <c r="W81" s="25">
        <v>1</v>
      </c>
      <c r="X81" s="25">
        <v>4</v>
      </c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6</v>
      </c>
      <c r="AV81" s="22">
        <f t="shared" si="13"/>
        <v>14</v>
      </c>
      <c r="AW81" s="22">
        <f t="shared" si="14"/>
        <v>20</v>
      </c>
      <c r="AX81" s="23">
        <f t="shared" si="15"/>
        <v>0.3</v>
      </c>
      <c r="AY81" s="18" t="str">
        <f t="shared" si="16"/>
        <v>STATE QUALIFIED</v>
      </c>
      <c r="AZ81" s="94">
        <f t="shared" si="17"/>
      </c>
    </row>
    <row r="82" spans="1:52" ht="16.5">
      <c r="A82" s="2" t="s">
        <v>211</v>
      </c>
      <c r="B82" s="95" t="s">
        <v>162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>
        <v>2</v>
      </c>
      <c r="X82" s="28">
        <v>3</v>
      </c>
      <c r="Y82" s="28"/>
      <c r="Z82" s="28"/>
      <c r="AA82" s="28"/>
      <c r="AB82" s="28"/>
      <c r="AC82" s="28">
        <v>1</v>
      </c>
      <c r="AD82" s="28">
        <v>4</v>
      </c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2">
        <f t="shared" si="12"/>
        <v>3</v>
      </c>
      <c r="AV82" s="22">
        <f t="shared" si="13"/>
        <v>7</v>
      </c>
      <c r="AW82" s="22">
        <f t="shared" si="14"/>
        <v>10</v>
      </c>
      <c r="AX82" s="23">
        <f t="shared" si="15"/>
        <v>0.3</v>
      </c>
      <c r="AY82" s="18" t="str">
        <f t="shared" si="16"/>
        <v>NOT QUALIFIED</v>
      </c>
      <c r="AZ82" s="94">
        <f t="shared" si="17"/>
      </c>
    </row>
    <row r="83" spans="1:52" ht="16.5">
      <c r="A83" s="1" t="s">
        <v>111</v>
      </c>
      <c r="B83" s="24" t="s">
        <v>78</v>
      </c>
      <c r="C83" s="95"/>
      <c r="D83" s="95"/>
      <c r="E83" s="94">
        <v>2</v>
      </c>
      <c r="F83" s="94">
        <v>3</v>
      </c>
      <c r="G83" s="96">
        <v>0</v>
      </c>
      <c r="H83" s="98">
        <v>2</v>
      </c>
      <c r="I83" s="98"/>
      <c r="J83" s="98"/>
      <c r="K83" s="94"/>
      <c r="L83" s="94"/>
      <c r="M83" s="95">
        <v>1</v>
      </c>
      <c r="N83" s="95">
        <v>2</v>
      </c>
      <c r="O83" s="94"/>
      <c r="P83" s="94"/>
      <c r="Q83" s="94">
        <v>1</v>
      </c>
      <c r="R83" s="94">
        <v>4</v>
      </c>
      <c r="S83" s="98">
        <v>1</v>
      </c>
      <c r="T83" s="98">
        <v>2</v>
      </c>
      <c r="U83" s="96">
        <v>1</v>
      </c>
      <c r="V83" s="96">
        <v>2</v>
      </c>
      <c r="W83" s="94"/>
      <c r="X83" s="94"/>
      <c r="Y83" s="102"/>
      <c r="Z83" s="102"/>
      <c r="AA83" s="94"/>
      <c r="AB83" s="94"/>
      <c r="AC83" s="94">
        <v>1</v>
      </c>
      <c r="AD83" s="94">
        <v>2</v>
      </c>
      <c r="AE83" s="96"/>
      <c r="AF83" s="96"/>
      <c r="AG83" s="96"/>
      <c r="AH83" s="96"/>
      <c r="AI83" s="94"/>
      <c r="AJ83" s="94"/>
      <c r="AK83" s="96"/>
      <c r="AL83" s="96"/>
      <c r="AM83" s="94"/>
      <c r="AN83" s="94"/>
      <c r="AO83" s="94"/>
      <c r="AP83" s="94"/>
      <c r="AQ83" s="95"/>
      <c r="AR83" s="95"/>
      <c r="AS83" s="95"/>
      <c r="AT83" s="95"/>
      <c r="AU83" s="22">
        <f t="shared" si="12"/>
        <v>7</v>
      </c>
      <c r="AV83" s="22">
        <f t="shared" si="13"/>
        <v>17</v>
      </c>
      <c r="AW83" s="22">
        <f t="shared" si="14"/>
        <v>24</v>
      </c>
      <c r="AX83" s="23">
        <f t="shared" si="15"/>
        <v>0.2916666666666667</v>
      </c>
      <c r="AY83" s="18" t="str">
        <f t="shared" si="16"/>
        <v>STATE QUALIFIED</v>
      </c>
      <c r="AZ83" s="94">
        <f t="shared" si="17"/>
      </c>
    </row>
    <row r="84" spans="1:52" ht="16.5">
      <c r="A84" s="1" t="s">
        <v>22</v>
      </c>
      <c r="B84" s="21" t="s">
        <v>126</v>
      </c>
      <c r="C84" s="25">
        <v>1</v>
      </c>
      <c r="D84" s="25">
        <v>3</v>
      </c>
      <c r="E84" s="25">
        <v>0</v>
      </c>
      <c r="F84" s="25">
        <v>1</v>
      </c>
      <c r="G84" s="25">
        <v>0</v>
      </c>
      <c r="H84" s="25">
        <v>3</v>
      </c>
      <c r="I84" s="25">
        <v>0</v>
      </c>
      <c r="J84" s="25">
        <v>1</v>
      </c>
      <c r="K84" s="25">
        <v>1</v>
      </c>
      <c r="L84" s="25">
        <v>1</v>
      </c>
      <c r="M84" s="25">
        <v>3</v>
      </c>
      <c r="N84" s="25">
        <v>2</v>
      </c>
      <c r="O84" s="25"/>
      <c r="P84" s="25"/>
      <c r="Q84" s="25"/>
      <c r="R84" s="25"/>
      <c r="S84" s="25">
        <v>1</v>
      </c>
      <c r="T84" s="25">
        <v>4</v>
      </c>
      <c r="U84" s="25">
        <v>1</v>
      </c>
      <c r="V84" s="25">
        <v>4</v>
      </c>
      <c r="W84" s="25"/>
      <c r="X84" s="25"/>
      <c r="Y84" s="25"/>
      <c r="Z84" s="25"/>
      <c r="AA84" s="25">
        <v>1</v>
      </c>
      <c r="AB84" s="25">
        <v>0</v>
      </c>
      <c r="AC84" s="25">
        <v>1</v>
      </c>
      <c r="AD84" s="25">
        <v>4</v>
      </c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2">
        <f t="shared" si="12"/>
        <v>9</v>
      </c>
      <c r="AV84" s="22">
        <f t="shared" si="13"/>
        <v>23</v>
      </c>
      <c r="AW84" s="22">
        <f t="shared" si="14"/>
        <v>32</v>
      </c>
      <c r="AX84" s="23">
        <f t="shared" si="15"/>
        <v>0.28125</v>
      </c>
      <c r="AY84" s="18" t="str">
        <f t="shared" si="16"/>
        <v>STATE QUALIFIED</v>
      </c>
      <c r="AZ84" s="94">
        <f t="shared" si="17"/>
      </c>
    </row>
    <row r="85" spans="1:52" ht="16.5">
      <c r="A85" s="1" t="s">
        <v>113</v>
      </c>
      <c r="B85" s="21" t="s">
        <v>162</v>
      </c>
      <c r="C85" s="28">
        <v>1</v>
      </c>
      <c r="D85" s="28">
        <v>2</v>
      </c>
      <c r="E85" s="28">
        <v>1</v>
      </c>
      <c r="F85" s="28">
        <v>2</v>
      </c>
      <c r="G85" s="28">
        <v>1</v>
      </c>
      <c r="H85" s="28">
        <v>4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2">
        <f t="shared" si="12"/>
        <v>3</v>
      </c>
      <c r="AV85" s="22">
        <f t="shared" si="13"/>
        <v>8</v>
      </c>
      <c r="AW85" s="22">
        <f t="shared" si="14"/>
        <v>11</v>
      </c>
      <c r="AX85" s="23">
        <f t="shared" si="15"/>
        <v>0.2727272727272727</v>
      </c>
      <c r="AY85" s="18" t="str">
        <f t="shared" si="16"/>
        <v>NOT QUALIFIED</v>
      </c>
      <c r="AZ85" s="94">
        <f t="shared" si="17"/>
      </c>
    </row>
    <row r="86" spans="1:52" ht="16.5">
      <c r="A86" s="2" t="s">
        <v>147</v>
      </c>
      <c r="B86" s="21" t="s">
        <v>140</v>
      </c>
      <c r="C86" s="25">
        <v>1</v>
      </c>
      <c r="D86" s="25">
        <v>1</v>
      </c>
      <c r="E86" s="25"/>
      <c r="F86" s="25"/>
      <c r="G86" s="25">
        <v>0</v>
      </c>
      <c r="H86" s="25">
        <v>5</v>
      </c>
      <c r="I86" s="25">
        <v>1</v>
      </c>
      <c r="J86" s="25">
        <v>1</v>
      </c>
      <c r="K86" s="25">
        <v>0</v>
      </c>
      <c r="L86" s="25">
        <v>3</v>
      </c>
      <c r="M86" s="25">
        <v>1</v>
      </c>
      <c r="N86" s="25">
        <v>3</v>
      </c>
      <c r="O86" s="25">
        <v>2</v>
      </c>
      <c r="P86" s="25">
        <v>3</v>
      </c>
      <c r="Q86" s="25">
        <v>1</v>
      </c>
      <c r="R86" s="25">
        <v>1</v>
      </c>
      <c r="S86" s="25">
        <v>1</v>
      </c>
      <c r="T86" s="25">
        <v>3</v>
      </c>
      <c r="U86" s="25">
        <v>0</v>
      </c>
      <c r="V86" s="25">
        <v>2</v>
      </c>
      <c r="W86" s="25">
        <v>2</v>
      </c>
      <c r="X86" s="25">
        <v>1</v>
      </c>
      <c r="Y86" s="25">
        <v>0</v>
      </c>
      <c r="Z86" s="25">
        <v>5</v>
      </c>
      <c r="AA86" s="25">
        <v>1</v>
      </c>
      <c r="AB86" s="25">
        <v>3</v>
      </c>
      <c r="AC86" s="25">
        <v>2</v>
      </c>
      <c r="AD86" s="25">
        <v>2</v>
      </c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12</v>
      </c>
      <c r="AV86" s="22">
        <f t="shared" si="13"/>
        <v>33</v>
      </c>
      <c r="AW86" s="22">
        <f t="shared" si="14"/>
        <v>45</v>
      </c>
      <c r="AX86" s="23">
        <f t="shared" si="15"/>
        <v>0.26666666666666666</v>
      </c>
      <c r="AY86" s="18" t="str">
        <f t="shared" si="16"/>
        <v>NATIONALS QUALIFIED</v>
      </c>
      <c r="AZ86" s="94">
        <f t="shared" si="17"/>
      </c>
    </row>
    <row r="87" spans="1:52" ht="16.5">
      <c r="A87" s="1" t="s">
        <v>143</v>
      </c>
      <c r="B87" s="2" t="s">
        <v>126</v>
      </c>
      <c r="C87" s="25">
        <v>0</v>
      </c>
      <c r="D87" s="25">
        <v>2</v>
      </c>
      <c r="E87" s="25"/>
      <c r="F87" s="25"/>
      <c r="G87" s="25">
        <v>1</v>
      </c>
      <c r="H87" s="25">
        <v>2</v>
      </c>
      <c r="I87" s="25">
        <v>3</v>
      </c>
      <c r="J87" s="25">
        <v>2</v>
      </c>
      <c r="K87" s="25">
        <v>0</v>
      </c>
      <c r="L87" s="25">
        <v>3</v>
      </c>
      <c r="M87" s="25"/>
      <c r="N87" s="25"/>
      <c r="O87" s="25"/>
      <c r="P87" s="25"/>
      <c r="Q87" s="25">
        <v>0</v>
      </c>
      <c r="R87" s="25">
        <v>3</v>
      </c>
      <c r="S87" s="25">
        <v>1</v>
      </c>
      <c r="T87" s="25">
        <v>4</v>
      </c>
      <c r="U87" s="25"/>
      <c r="V87" s="25"/>
      <c r="W87" s="25">
        <v>2</v>
      </c>
      <c r="X87" s="25">
        <v>3</v>
      </c>
      <c r="Y87" s="25">
        <v>1</v>
      </c>
      <c r="Z87" s="25">
        <v>3</v>
      </c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2">
        <f t="shared" si="12"/>
        <v>8</v>
      </c>
      <c r="AV87" s="22">
        <f t="shared" si="13"/>
        <v>22</v>
      </c>
      <c r="AW87" s="22">
        <f t="shared" si="14"/>
        <v>30</v>
      </c>
      <c r="AX87" s="23">
        <f t="shared" si="15"/>
        <v>0.26666666666666666</v>
      </c>
      <c r="AY87" s="18" t="str">
        <f t="shared" si="16"/>
        <v>STATE QUALIFIED</v>
      </c>
      <c r="AZ87" s="94">
        <f t="shared" si="17"/>
      </c>
    </row>
    <row r="88" spans="1:52" ht="16.5">
      <c r="A88" s="1" t="s">
        <v>202</v>
      </c>
      <c r="B88" s="24" t="s">
        <v>128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>
        <v>0</v>
      </c>
      <c r="R88" s="25">
        <v>5</v>
      </c>
      <c r="S88" s="25"/>
      <c r="T88" s="25"/>
      <c r="U88" s="25"/>
      <c r="V88" s="25"/>
      <c r="W88" s="25"/>
      <c r="X88" s="25"/>
      <c r="Y88" s="25">
        <v>2</v>
      </c>
      <c r="Z88" s="25">
        <v>3</v>
      </c>
      <c r="AA88" s="25">
        <v>1</v>
      </c>
      <c r="AB88" s="25">
        <v>4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2">
        <f t="shared" si="12"/>
        <v>3</v>
      </c>
      <c r="AV88" s="22">
        <f t="shared" si="13"/>
        <v>12</v>
      </c>
      <c r="AW88" s="22">
        <f t="shared" si="14"/>
        <v>15</v>
      </c>
      <c r="AX88" s="23">
        <f t="shared" si="15"/>
        <v>0.2</v>
      </c>
      <c r="AY88" s="18" t="str">
        <f t="shared" si="16"/>
        <v>NOT QUALIFIED</v>
      </c>
      <c r="AZ88" s="94">
        <f t="shared" si="17"/>
      </c>
    </row>
    <row r="89" spans="1:52" ht="16.5">
      <c r="A89" s="3" t="s">
        <v>28</v>
      </c>
      <c r="B89" s="3" t="s">
        <v>26</v>
      </c>
      <c r="C89" s="65">
        <v>0</v>
      </c>
      <c r="D89" s="65">
        <v>3</v>
      </c>
      <c r="E89" s="22">
        <v>0</v>
      </c>
      <c r="F89" s="22">
        <v>5</v>
      </c>
      <c r="G89" s="95"/>
      <c r="H89" s="98"/>
      <c r="I89" s="98"/>
      <c r="J89" s="98"/>
      <c r="K89" s="95"/>
      <c r="L89" s="95"/>
      <c r="M89" s="95"/>
      <c r="N89" s="95"/>
      <c r="O89" s="95"/>
      <c r="P89" s="95"/>
      <c r="Q89" s="95">
        <v>1</v>
      </c>
      <c r="R89" s="95">
        <v>4</v>
      </c>
      <c r="S89" s="94">
        <v>2</v>
      </c>
      <c r="T89" s="94">
        <v>2</v>
      </c>
      <c r="U89" s="94">
        <v>2</v>
      </c>
      <c r="V89" s="94">
        <v>1</v>
      </c>
      <c r="W89" s="96">
        <v>0</v>
      </c>
      <c r="X89" s="96">
        <v>3</v>
      </c>
      <c r="Y89" s="95"/>
      <c r="Z89" s="95"/>
      <c r="AA89" s="96">
        <v>1</v>
      </c>
      <c r="AB89" s="96">
        <v>3</v>
      </c>
      <c r="AC89" s="98">
        <v>0</v>
      </c>
      <c r="AD89" s="98">
        <v>4</v>
      </c>
      <c r="AE89" s="95"/>
      <c r="AF89" s="95"/>
      <c r="AG89" s="95"/>
      <c r="AH89" s="95"/>
      <c r="AI89" s="94"/>
      <c r="AJ89" s="94"/>
      <c r="AK89" s="94"/>
      <c r="AL89" s="94"/>
      <c r="AM89" s="96"/>
      <c r="AN89" s="96"/>
      <c r="AO89" s="94"/>
      <c r="AP89" s="94"/>
      <c r="AQ89" s="95"/>
      <c r="AR89" s="95"/>
      <c r="AS89" s="95"/>
      <c r="AT89" s="95"/>
      <c r="AU89" s="22">
        <f t="shared" si="12"/>
        <v>6</v>
      </c>
      <c r="AV89" s="22">
        <f t="shared" si="13"/>
        <v>25</v>
      </c>
      <c r="AW89" s="22">
        <f t="shared" si="14"/>
        <v>31</v>
      </c>
      <c r="AX89" s="23">
        <f t="shared" si="15"/>
        <v>0.1935483870967742</v>
      </c>
      <c r="AY89" s="18" t="str">
        <f t="shared" si="16"/>
        <v>STATE QUALIFIED</v>
      </c>
      <c r="AZ89" s="94">
        <f t="shared" si="17"/>
      </c>
    </row>
    <row r="90" spans="1:52" ht="16.5">
      <c r="A90" s="1" t="s">
        <v>142</v>
      </c>
      <c r="B90" s="24" t="s">
        <v>128</v>
      </c>
      <c r="C90" s="26">
        <v>0</v>
      </c>
      <c r="D90" s="26">
        <v>2</v>
      </c>
      <c r="E90" s="26">
        <v>2</v>
      </c>
      <c r="F90" s="26">
        <v>0</v>
      </c>
      <c r="G90" s="26">
        <v>0</v>
      </c>
      <c r="H90" s="26">
        <v>5</v>
      </c>
      <c r="I90" s="26">
        <v>1</v>
      </c>
      <c r="J90" s="26">
        <v>4</v>
      </c>
      <c r="K90" s="26">
        <v>0</v>
      </c>
      <c r="L90" s="26">
        <v>2</v>
      </c>
      <c r="M90" s="26">
        <v>1</v>
      </c>
      <c r="N90" s="26">
        <v>4</v>
      </c>
      <c r="O90" s="26">
        <v>0</v>
      </c>
      <c r="P90" s="26">
        <v>3</v>
      </c>
      <c r="Q90" s="26">
        <v>0</v>
      </c>
      <c r="R90" s="26">
        <v>5</v>
      </c>
      <c r="S90" s="26">
        <v>2</v>
      </c>
      <c r="T90" s="26">
        <v>3</v>
      </c>
      <c r="U90" s="26">
        <v>3</v>
      </c>
      <c r="V90" s="26">
        <v>2</v>
      </c>
      <c r="W90" s="26">
        <v>0</v>
      </c>
      <c r="X90" s="26">
        <v>5</v>
      </c>
      <c r="Y90" s="26">
        <v>0</v>
      </c>
      <c r="Z90" s="26">
        <v>3</v>
      </c>
      <c r="AA90" s="26">
        <v>1</v>
      </c>
      <c r="AB90" s="26">
        <v>4</v>
      </c>
      <c r="AC90" s="26">
        <v>0</v>
      </c>
      <c r="AD90" s="26">
        <v>2</v>
      </c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2">
        <f t="shared" si="12"/>
        <v>10</v>
      </c>
      <c r="AV90" s="22">
        <f t="shared" si="13"/>
        <v>44</v>
      </c>
      <c r="AW90" s="22">
        <f t="shared" si="14"/>
        <v>54</v>
      </c>
      <c r="AX90" s="23">
        <f t="shared" si="15"/>
        <v>0.18518518518518517</v>
      </c>
      <c r="AY90" s="18" t="str">
        <f t="shared" si="16"/>
        <v>NATIONALS QUALIFIED</v>
      </c>
      <c r="AZ90" s="94">
        <f t="shared" si="17"/>
      </c>
    </row>
    <row r="91" spans="1:52" ht="16.5">
      <c r="A91" s="1" t="s">
        <v>134</v>
      </c>
      <c r="B91" s="24" t="s">
        <v>128</v>
      </c>
      <c r="C91" s="22">
        <v>0</v>
      </c>
      <c r="D91" s="22">
        <v>3</v>
      </c>
      <c r="E91" s="22">
        <v>1</v>
      </c>
      <c r="F91" s="22">
        <v>2</v>
      </c>
      <c r="G91" s="22">
        <v>1</v>
      </c>
      <c r="H91" s="22">
        <v>4</v>
      </c>
      <c r="I91" s="22">
        <v>2</v>
      </c>
      <c r="J91" s="22">
        <v>3</v>
      </c>
      <c r="K91" s="22">
        <v>0</v>
      </c>
      <c r="L91" s="22">
        <v>3</v>
      </c>
      <c r="M91" s="22">
        <v>1</v>
      </c>
      <c r="N91" s="22">
        <v>4</v>
      </c>
      <c r="O91" s="22">
        <v>0</v>
      </c>
      <c r="P91" s="22">
        <v>2</v>
      </c>
      <c r="Q91" s="22"/>
      <c r="R91" s="22"/>
      <c r="S91" s="22">
        <v>0</v>
      </c>
      <c r="T91" s="22">
        <v>5</v>
      </c>
      <c r="U91" s="22">
        <v>1</v>
      </c>
      <c r="V91" s="22">
        <v>4</v>
      </c>
      <c r="W91" s="22"/>
      <c r="X91" s="22"/>
      <c r="Y91" s="22"/>
      <c r="Z91" s="22"/>
      <c r="AA91" s="22"/>
      <c r="AB91" s="22"/>
      <c r="AC91" s="22">
        <v>1</v>
      </c>
      <c r="AD91" s="22">
        <v>2</v>
      </c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>
        <f t="shared" si="12"/>
        <v>7</v>
      </c>
      <c r="AV91" s="22">
        <f t="shared" si="13"/>
        <v>32</v>
      </c>
      <c r="AW91" s="22">
        <f t="shared" si="14"/>
        <v>39</v>
      </c>
      <c r="AX91" s="23">
        <f t="shared" si="15"/>
        <v>0.1794871794871795</v>
      </c>
      <c r="AY91" s="18" t="str">
        <f t="shared" si="16"/>
        <v>STATE QUALIFIED</v>
      </c>
      <c r="AZ91" s="94">
        <f t="shared" si="17"/>
      </c>
    </row>
    <row r="92" spans="1:52" ht="16.5">
      <c r="A92" s="1" t="s">
        <v>94</v>
      </c>
      <c r="B92" s="21" t="s">
        <v>89</v>
      </c>
      <c r="C92" s="29">
        <v>2</v>
      </c>
      <c r="D92" s="29">
        <v>3</v>
      </c>
      <c r="E92" s="29">
        <v>0</v>
      </c>
      <c r="F92" s="29">
        <v>5</v>
      </c>
      <c r="G92" s="29">
        <v>0</v>
      </c>
      <c r="H92" s="29">
        <v>5</v>
      </c>
      <c r="I92" s="29">
        <v>0</v>
      </c>
      <c r="J92" s="29">
        <v>4</v>
      </c>
      <c r="K92" s="29">
        <v>0</v>
      </c>
      <c r="L92" s="29">
        <v>5</v>
      </c>
      <c r="M92" s="29">
        <v>3</v>
      </c>
      <c r="N92" s="29">
        <v>2</v>
      </c>
      <c r="O92" s="29">
        <v>0</v>
      </c>
      <c r="P92" s="29">
        <v>5</v>
      </c>
      <c r="Q92" s="29">
        <v>0</v>
      </c>
      <c r="R92" s="29">
        <v>5</v>
      </c>
      <c r="S92" s="29"/>
      <c r="T92" s="29"/>
      <c r="U92" s="29"/>
      <c r="V92" s="29"/>
      <c r="W92" s="29"/>
      <c r="X92" s="29"/>
      <c r="Y92" s="29">
        <v>1</v>
      </c>
      <c r="Z92" s="29">
        <v>4</v>
      </c>
      <c r="AA92" s="29"/>
      <c r="AB92" s="29"/>
      <c r="AC92" s="29">
        <v>1</v>
      </c>
      <c r="AD92" s="29">
        <v>4</v>
      </c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2">
        <f t="shared" si="12"/>
        <v>7</v>
      </c>
      <c r="AV92" s="22">
        <f t="shared" si="13"/>
        <v>42</v>
      </c>
      <c r="AW92" s="22">
        <f t="shared" si="14"/>
        <v>49</v>
      </c>
      <c r="AX92" s="23">
        <f t="shared" si="15"/>
        <v>0.14285714285714285</v>
      </c>
      <c r="AY92" s="18" t="str">
        <f t="shared" si="16"/>
        <v>NATIONALS QUALIFIED</v>
      </c>
      <c r="AZ92" s="94">
        <f t="shared" si="17"/>
      </c>
    </row>
    <row r="93" spans="1:54" ht="16.5">
      <c r="A93" s="1" t="s">
        <v>131</v>
      </c>
      <c r="B93" s="24" t="s">
        <v>128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6.5">
      <c r="A94" s="1" t="s">
        <v>194</v>
      </c>
      <c r="B94" s="24" t="s">
        <v>14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2">
        <f t="shared" si="12"/>
        <v>0</v>
      </c>
      <c r="AV94" s="22">
        <f t="shared" si="13"/>
        <v>0</v>
      </c>
      <c r="AW94" s="22">
        <f t="shared" si="14"/>
        <v>0</v>
      </c>
      <c r="AX94" s="23"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1:54" ht="17.25" customHeight="1">
      <c r="A95" s="1" t="s">
        <v>160</v>
      </c>
      <c r="B95" s="21" t="s">
        <v>157</v>
      </c>
      <c r="C95" s="65"/>
      <c r="D95" s="65"/>
      <c r="E95" s="94"/>
      <c r="F95" s="94"/>
      <c r="G95" s="95"/>
      <c r="H95" s="95"/>
      <c r="I95" s="94"/>
      <c r="J95" s="94"/>
      <c r="K95" s="94"/>
      <c r="L95" s="94"/>
      <c r="M95" s="95"/>
      <c r="N95" s="95"/>
      <c r="O95" s="95"/>
      <c r="P95" s="95"/>
      <c r="Q95" s="94"/>
      <c r="R95" s="94"/>
      <c r="S95" s="94"/>
      <c r="T95" s="94"/>
      <c r="U95" s="95"/>
      <c r="V95" s="95"/>
      <c r="W95" s="94"/>
      <c r="X95" s="94"/>
      <c r="Y95" s="94"/>
      <c r="Z95" s="94"/>
      <c r="AA95" s="95"/>
      <c r="AB95" s="95"/>
      <c r="AC95" s="94"/>
      <c r="AD95" s="94"/>
      <c r="AE95" s="94"/>
      <c r="AF95" s="94"/>
      <c r="AG95" s="95"/>
      <c r="AH95" s="95"/>
      <c r="AI95" s="95"/>
      <c r="AJ95" s="95"/>
      <c r="AK95" s="94"/>
      <c r="AL95" s="94"/>
      <c r="AM95" s="95"/>
      <c r="AN95" s="95"/>
      <c r="AO95" s="94"/>
      <c r="AP95" s="94"/>
      <c r="AQ95" s="95"/>
      <c r="AR95" s="95"/>
      <c r="AS95" s="95"/>
      <c r="AT95" s="95"/>
      <c r="AU95" s="22">
        <f t="shared" si="12"/>
        <v>0</v>
      </c>
      <c r="AV95" s="22">
        <f t="shared" si="13"/>
        <v>0</v>
      </c>
      <c r="AW95" s="22">
        <f t="shared" si="14"/>
        <v>0</v>
      </c>
      <c r="AX95" s="23">
        <v>0</v>
      </c>
      <c r="AY95" s="18" t="str">
        <f t="shared" si="16"/>
        <v>NOT QUALIFIED</v>
      </c>
      <c r="AZ95" s="94">
        <f t="shared" si="17"/>
      </c>
      <c r="BA95" s="6"/>
      <c r="BB95" s="6"/>
    </row>
    <row r="96" spans="51:52" ht="16.5" hidden="1">
      <c r="AY96" s="18" t="str">
        <f t="shared" si="16"/>
        <v>NOT QUALIFIED</v>
      </c>
      <c r="AZ96" s="94">
        <f t="shared" si="17"/>
      </c>
    </row>
    <row r="97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6" t="s">
        <v>156</v>
      </c>
      <c r="B1" s="157"/>
      <c r="C1" s="157"/>
      <c r="D1" s="157"/>
      <c r="E1" s="157"/>
      <c r="F1" s="157"/>
      <c r="G1" s="158"/>
    </row>
    <row r="2" spans="1:7" ht="15" customHeight="1" hidden="1">
      <c r="A2" s="159"/>
      <c r="B2" s="160"/>
      <c r="C2" s="160"/>
      <c r="D2" s="160"/>
      <c r="E2" s="160"/>
      <c r="F2" s="160"/>
      <c r="G2" s="161"/>
    </row>
    <row r="3" spans="1:7" ht="15" customHeight="1" hidden="1">
      <c r="A3" s="159"/>
      <c r="B3" s="160"/>
      <c r="C3" s="160"/>
      <c r="D3" s="160"/>
      <c r="E3" s="160"/>
      <c r="F3" s="160"/>
      <c r="G3" s="161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208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>
        <v>10</v>
      </c>
      <c r="F1" s="52">
        <v>12</v>
      </c>
      <c r="G1" s="52">
        <v>13</v>
      </c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201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205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60" t="s">
        <v>210</v>
      </c>
      <c r="B8" s="67"/>
      <c r="C8" s="67"/>
      <c r="D8" s="67"/>
      <c r="E8" s="52" t="s">
        <v>179</v>
      </c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60" t="s">
        <v>182</v>
      </c>
      <c r="B9" s="67"/>
      <c r="C9" s="67"/>
      <c r="D9" s="67"/>
      <c r="E9" s="52" t="s">
        <v>184</v>
      </c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60" t="s">
        <v>214</v>
      </c>
      <c r="B10" s="67"/>
      <c r="C10" s="67"/>
      <c r="D10" s="67"/>
      <c r="E10" s="67"/>
      <c r="F10" s="52" t="s">
        <v>179</v>
      </c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60" t="s">
        <v>161</v>
      </c>
      <c r="B11" s="66"/>
      <c r="C11" s="66"/>
      <c r="D11" s="66"/>
      <c r="E11" s="66"/>
      <c r="F11" s="66"/>
      <c r="G11" s="150" t="s">
        <v>179</v>
      </c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>
        <v>9</v>
      </c>
      <c r="G1" s="59">
        <v>11</v>
      </c>
      <c r="H1" s="59">
        <v>12</v>
      </c>
      <c r="I1" s="59">
        <v>13</v>
      </c>
      <c r="J1" s="59">
        <v>14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>
        <v>1</v>
      </c>
      <c r="G4" s="94">
        <v>1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200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207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 t="s">
        <v>182</v>
      </c>
      <c r="B9" s="94"/>
      <c r="C9" s="94"/>
      <c r="D9" s="94"/>
      <c r="E9" s="94"/>
      <c r="F9" s="94"/>
      <c r="G9" s="94"/>
      <c r="H9" s="94">
        <v>1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 t="s">
        <v>213</v>
      </c>
      <c r="B10" s="94"/>
      <c r="C10" s="94"/>
      <c r="D10" s="94"/>
      <c r="E10" s="94"/>
      <c r="F10" s="94"/>
      <c r="G10" s="94"/>
      <c r="H10" s="94">
        <v>1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 t="s">
        <v>196</v>
      </c>
      <c r="B11" s="94"/>
      <c r="C11" s="94"/>
      <c r="D11" s="94"/>
      <c r="E11" s="94"/>
      <c r="F11" s="94"/>
      <c r="G11" s="94"/>
      <c r="H11" s="94"/>
      <c r="I11" s="94">
        <v>1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 t="s">
        <v>220</v>
      </c>
      <c r="B12" s="94"/>
      <c r="C12" s="94"/>
      <c r="D12" s="94"/>
      <c r="E12" s="94"/>
      <c r="F12" s="94"/>
      <c r="G12" s="94"/>
      <c r="H12" s="94"/>
      <c r="I12" s="94"/>
      <c r="J12" s="94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 t="s">
        <v>221</v>
      </c>
      <c r="B13" s="94"/>
      <c r="C13" s="94"/>
      <c r="D13" s="94"/>
      <c r="E13" s="94"/>
      <c r="F13" s="94"/>
      <c r="G13" s="94"/>
      <c r="H13" s="94"/>
      <c r="I13" s="94"/>
      <c r="J13" s="94">
        <v>1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 t="s">
        <v>179</v>
      </c>
      <c r="N3" s="94"/>
      <c r="O3" s="94" t="s">
        <v>179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 t="s">
        <v>179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 t="s">
        <v>179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 t="s">
        <v>179</v>
      </c>
      <c r="K11" s="94" t="s">
        <v>179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203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 t="s">
        <v>179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204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206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 t="s">
        <v>205</v>
      </c>
      <c r="B15" s="94"/>
      <c r="C15" s="94"/>
      <c r="D15" s="94"/>
      <c r="E15" s="94"/>
      <c r="F15" s="94"/>
      <c r="G15" s="94"/>
      <c r="H15" s="94"/>
      <c r="I15" s="94"/>
      <c r="J15" s="94"/>
      <c r="K15" s="94" t="s">
        <v>179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 t="s">
        <v>203</v>
      </c>
      <c r="B16" s="94"/>
      <c r="C16" s="94"/>
      <c r="D16" s="94"/>
      <c r="E16" s="94"/>
      <c r="F16" s="94"/>
      <c r="G16" s="94"/>
      <c r="H16" s="94"/>
      <c r="I16" s="94"/>
      <c r="J16" s="94"/>
      <c r="K16" s="94" t="s">
        <v>179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 t="s">
        <v>212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 t="s">
        <v>179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 t="s">
        <v>215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 t="s">
        <v>179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 t="s">
        <v>216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 t="s">
        <v>179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 t="s">
        <v>192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 t="s">
        <v>179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 t="s">
        <v>201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179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 t="s">
        <v>188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 t="s">
        <v>184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 t="s">
        <v>218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 t="s">
        <v>179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 t="s">
        <v>219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 t="s">
        <v>179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 t="s">
        <v>221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2017-01-21T01:09:01Z</dcterms:modified>
  <cp:category/>
  <cp:version/>
  <cp:contentType/>
  <cp:contentStatus/>
</cp:coreProperties>
</file>